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tabRatio="788" activeTab="0"/>
  </bookViews>
  <sheets>
    <sheet name="Notes" sheetId="1" r:id="rId1"/>
    <sheet name="Budget" sheetId="2" r:id="rId2"/>
    <sheet name="Budget (with pmt in-kind)" sheetId="3" r:id="rId3"/>
  </sheets>
  <definedNames>
    <definedName name="_GoBack" localSheetId="0">'Notes'!$C$7</definedName>
  </definedNames>
  <calcPr fullCalcOnLoad="1"/>
</workbook>
</file>

<file path=xl/sharedStrings.xml><?xml version="1.0" encoding="utf-8"?>
<sst xmlns="http://schemas.openxmlformats.org/spreadsheetml/2006/main" count="172" uniqueCount="98">
  <si>
    <t>Budget</t>
  </si>
  <si>
    <t>INCOME</t>
  </si>
  <si>
    <t>I-001</t>
  </si>
  <si>
    <t>I-002</t>
  </si>
  <si>
    <t>I-003</t>
  </si>
  <si>
    <t>I-004</t>
  </si>
  <si>
    <t>E-001</t>
  </si>
  <si>
    <t>E-002</t>
  </si>
  <si>
    <t>E-003</t>
  </si>
  <si>
    <t>E-004</t>
  </si>
  <si>
    <t>E-005</t>
  </si>
  <si>
    <t>Administration Expenses</t>
  </si>
  <si>
    <t>E-006</t>
  </si>
  <si>
    <t>E-007</t>
  </si>
  <si>
    <t>E-008</t>
  </si>
  <si>
    <t>Marketing &amp; Media Expenses</t>
  </si>
  <si>
    <t>Training Expenses</t>
  </si>
  <si>
    <t>I-005</t>
  </si>
  <si>
    <t>ASN Contribution</t>
  </si>
  <si>
    <t>Grant Income</t>
  </si>
  <si>
    <t>Government Grant</t>
  </si>
  <si>
    <t>Direct Programme Income</t>
  </si>
  <si>
    <t>TOTAL DIRECT PROGRAMME INCOME (I1)</t>
  </si>
  <si>
    <t>TOTAL GRANT INCOME (I2)</t>
  </si>
  <si>
    <t>TOTAL ASN CONTRIBUTION (I3)</t>
  </si>
  <si>
    <t>TOTAL ADMINISTRATION EXPENSES (E1)</t>
  </si>
  <si>
    <t>TOTAL MARKETING EXPENSES (E2)</t>
  </si>
  <si>
    <t>ASN Contribution (balance of funding)</t>
  </si>
  <si>
    <t>EXPENSES</t>
  </si>
  <si>
    <t>SURPLUS (TI - TE)</t>
  </si>
  <si>
    <t>TOTAL INCOME (TI = I1 + I2 + I3)</t>
  </si>
  <si>
    <t>TOTAL EXPENSES (TE = E1 + E2 + E3)</t>
  </si>
  <si>
    <t>TOTAL TRAINING EXPENSES (E3)</t>
  </si>
  <si>
    <t>ASN Project Budget</t>
  </si>
  <si>
    <t>In Euros</t>
  </si>
  <si>
    <t>Volunteer time, 250 hours @ €20 per hour estimated value</t>
  </si>
  <si>
    <t>IN-KIND ACTIVITY (Considered "Excluded Costs")</t>
  </si>
  <si>
    <t>TOTAL INCOME (TI)</t>
  </si>
  <si>
    <t>TOTAL MISCELLANEOUS IN-KIND EXPENSES (IKE)</t>
  </si>
  <si>
    <t>ASN Contribution (In-Kind Contribution Provided)</t>
  </si>
  <si>
    <t>ASN Contribution (In-Kind Contribution Utilised)</t>
  </si>
  <si>
    <t>TOTAL IN-KIND CONTRIBUTION (IKCP)</t>
  </si>
  <si>
    <t>TOTAL ESTIMATED PROJECT VALUE (TI + IKCP)</t>
  </si>
  <si>
    <t>TOTAL ESTIMATED PROJECT VALUE (TI)</t>
  </si>
  <si>
    <t>Airfares</t>
  </si>
  <si>
    <t>Subsistence expenses</t>
  </si>
  <si>
    <t>Trainer fees</t>
  </si>
  <si>
    <t>Venue hire</t>
  </si>
  <si>
    <t>Audio-visual equipment</t>
  </si>
  <si>
    <t xml:space="preserve">Training materials </t>
  </si>
  <si>
    <t>Participant meals</t>
  </si>
  <si>
    <t>Developer fees</t>
  </si>
  <si>
    <t>Trainer expenses</t>
  </si>
  <si>
    <t>Develop training module</t>
  </si>
  <si>
    <t>Conduct training module</t>
  </si>
  <si>
    <t>Hosting</t>
  </si>
  <si>
    <t xml:space="preserve">Website development </t>
  </si>
  <si>
    <t>Broadcast</t>
  </si>
  <si>
    <t>Accommodation</t>
  </si>
  <si>
    <t>Commercial production</t>
  </si>
  <si>
    <t>Employment Expenses</t>
  </si>
  <si>
    <t>Travel Expenses</t>
  </si>
  <si>
    <t>IT Expenses</t>
  </si>
  <si>
    <t>Promotional Materials</t>
  </si>
  <si>
    <t>Television Coverage</t>
  </si>
  <si>
    <t>Programme Licence Fees</t>
  </si>
  <si>
    <t>Programme Sponsorship</t>
  </si>
  <si>
    <t>Brochure development</t>
  </si>
  <si>
    <t>Brochure printing</t>
  </si>
  <si>
    <t>Subject matter expert fees</t>
  </si>
  <si>
    <t>IKC-001</t>
  </si>
  <si>
    <t>TOTAL ASN IN-KIND CONTRIBUTION PROVIDED (IKC)</t>
  </si>
  <si>
    <t>TOTAL IN-KIND CONTRIBUTION PROVIDED (IKC)</t>
  </si>
  <si>
    <t>IKE-001</t>
  </si>
  <si>
    <t>TOTAL ASN IN-KIND CONTRIBUTION UTILISED (IKE)</t>
  </si>
  <si>
    <t>TOTAL IN-KIND CONTRIBUTION UTILISED (IKE)</t>
  </si>
  <si>
    <t>IN-KIND ACTIVITY SURPLUS (IKC - IKE)</t>
  </si>
  <si>
    <t>Project Manager</t>
  </si>
  <si>
    <t>Project Coordinator</t>
  </si>
  <si>
    <t>Project Administrator</t>
  </si>
  <si>
    <t>Guidelines for use of the budget templates:</t>
  </si>
  <si>
    <t>Please submit your budget using Microsoft Excel. To assist you with this, two example budgets are attached, one of which includes ‘in-kind’ items, one of which does not.  If your budget contains ‘in-kind’ items (please see details below), it is important that you present these in the format indicated in the appropriate example budget.</t>
  </si>
  <si>
    <t>Your budget should contain detailed information about the expected expenditure for your activity.  Where possible, figures should be based on actual quotes or previous expenditure.  If actual quotes or previous expenditure information are not available then figures should be estimated as accurately as possible.</t>
  </si>
  <si>
    <t>Your budget should be organised into broad categories according to expenditure areas and then itemised within each category – for example, under the main heading of Travel Expenses, you might have costs for air travel, hotels, car hire etc.</t>
  </si>
  <si>
    <t xml:space="preserve">In-kind items: </t>
  </si>
  <si>
    <t>If you are including in-kind items in your budget, these should be clearly identified.  For example, if you are using volunteers to deliver some of your training, a theoretical cost for this service should be calculated.  You should do this by estimating a fair price for the free service your ASN is receiving – this can be done by working out an hourly rate which is appropriate for the country your ASN is operating in and then determining how many hours the work would take to complete.  These two amounts, the hourly rate and the number of hours, can then be multiplied together to determine the figure for this item.</t>
  </si>
  <si>
    <t>Important:</t>
  </si>
  <si>
    <t>As a minimum condition for budget approval, your budget should be balanced, that is, there should not be a deficit or surplus between the sections for Income and Expenses.</t>
  </si>
  <si>
    <t xml:space="preserve">PLEASE NOTE THAT THIS IS ONLY AN EXAMPLE BUDGET </t>
  </si>
  <si>
    <t>Volunteers will collate training and coaching data</t>
  </si>
  <si>
    <t>FIA Sport Development Fund</t>
  </si>
  <si>
    <t>FIA SPORT DEVELOPMENT FUND GRANT PERCENTAGE</t>
  </si>
  <si>
    <t>As demonstrated in the examples, your budget should include a section for income, which should include the grant you are requesting from the FIA and the contribution that your ASN will make. If the activity will generate direct revenue, this should be clearly outlined in the budget.</t>
  </si>
  <si>
    <t>If you have large line items included in your budget (over 10,000 euro), please ensure that you provide a breakdown for these within the budget or include a note within the budget if they are derived from a supplier quotation.</t>
  </si>
  <si>
    <t>Please note that these templates are intended as examples only – please use headings and figures that are appropriate for your application.</t>
  </si>
  <si>
    <t>Accounting period from 01.01.21 to 31.12.21</t>
  </si>
  <si>
    <r>
      <t>Budget, submitted for approval on</t>
    </r>
    <r>
      <rPr>
        <b/>
        <i/>
        <sz val="12"/>
        <color indexed="10"/>
        <rFont val="Arial"/>
        <family val="2"/>
      </rPr>
      <t xml:space="preserve"> [date] 2020</t>
    </r>
  </si>
  <si>
    <r>
      <t xml:space="preserve">Budget, submitted for approval on [date] </t>
    </r>
    <r>
      <rPr>
        <b/>
        <i/>
        <sz val="12"/>
        <color indexed="10"/>
        <rFont val="Arial"/>
        <family val="2"/>
      </rPr>
      <t>2020</t>
    </r>
  </si>
</sst>
</file>

<file path=xl/styles.xml><?xml version="1.0" encoding="utf-8"?>
<styleSheet xmlns="http://schemas.openxmlformats.org/spreadsheetml/2006/main">
  <numFmts count="3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2]\ * #,##0_-;\-[$€-2]\ * #,##0_-;_-[$€-2]\ * &quot;-&quot;_-;_-@_-"/>
    <numFmt numFmtId="188" formatCode="#,##0\ &quot;€&quot;"/>
    <numFmt numFmtId="189" formatCode="[$-100C]dddd\ d\ mmmm\ yyyy"/>
  </numFmts>
  <fonts count="59">
    <font>
      <sz val="10"/>
      <name val="Arial"/>
      <family val="0"/>
    </font>
    <font>
      <sz val="11"/>
      <color indexed="8"/>
      <name val="Calibri"/>
      <family val="2"/>
    </font>
    <font>
      <sz val="12"/>
      <name val="Arial"/>
      <family val="2"/>
    </font>
    <font>
      <sz val="11"/>
      <name val="Calibri"/>
      <family val="2"/>
    </font>
    <font>
      <b/>
      <i/>
      <u val="single"/>
      <sz val="12"/>
      <name val="Arial"/>
      <family val="2"/>
    </font>
    <font>
      <b/>
      <i/>
      <sz val="12"/>
      <name val="Arial"/>
      <family val="2"/>
    </font>
    <font>
      <b/>
      <sz val="12"/>
      <name val="Arial"/>
      <family val="2"/>
    </font>
    <font>
      <b/>
      <u val="single"/>
      <sz val="12"/>
      <name val="Arial"/>
      <family val="2"/>
    </font>
    <font>
      <b/>
      <sz val="10"/>
      <name val="Arial"/>
      <family val="2"/>
    </font>
    <font>
      <b/>
      <i/>
      <sz val="12"/>
      <color indexed="10"/>
      <name val="Arial"/>
      <family val="2"/>
    </font>
    <font>
      <sz val="18"/>
      <name val="Arial"/>
      <family val="2"/>
    </font>
    <font>
      <b/>
      <sz val="1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sz val="12"/>
      <color indexed="9"/>
      <name val="Arial"/>
      <family val="2"/>
    </font>
    <font>
      <sz val="10"/>
      <color indexed="8"/>
      <name val="Arial"/>
      <family val="2"/>
    </font>
    <font>
      <b/>
      <sz val="12"/>
      <color indexed="10"/>
      <name val="Arial"/>
      <family val="2"/>
    </font>
    <font>
      <b/>
      <sz val="18"/>
      <color indexed="10"/>
      <name val="Arial"/>
      <family val="2"/>
    </font>
    <font>
      <sz val="10"/>
      <color indexed="10"/>
      <name val="Arial"/>
      <family val="2"/>
    </font>
    <font>
      <sz val="44"/>
      <color indexed="10"/>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0"/>
      <name val="Arial"/>
      <family val="2"/>
    </font>
    <font>
      <sz val="10"/>
      <color rgb="FF000000"/>
      <name val="Arial"/>
      <family val="2"/>
    </font>
    <font>
      <b/>
      <i/>
      <sz val="12"/>
      <color rgb="FFFF0000"/>
      <name val="Arial"/>
      <family val="2"/>
    </font>
    <font>
      <b/>
      <sz val="12"/>
      <color rgb="FFFF0000"/>
      <name val="Arial"/>
      <family val="2"/>
    </font>
    <font>
      <b/>
      <sz val="18"/>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color theme="0"/>
      </top>
      <bottom style="double">
        <color theme="0"/>
      </bottom>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4" fontId="2" fillId="0" borderId="0" xfId="0" applyNumberFormat="1" applyFont="1" applyFill="1" applyBorder="1" applyAlignment="1">
      <alignment/>
    </xf>
    <xf numFmtId="186" fontId="2" fillId="0" borderId="0" xfId="0" applyNumberFormat="1" applyFont="1" applyBorder="1" applyAlignment="1">
      <alignment/>
    </xf>
    <xf numFmtId="0" fontId="2" fillId="0" borderId="0" xfId="0" applyFont="1" applyFill="1" applyAlignment="1">
      <alignment/>
    </xf>
    <xf numFmtId="178" fontId="6" fillId="0" borderId="0" xfId="0" applyNumberFormat="1" applyFont="1" applyBorder="1" applyAlignment="1">
      <alignment horizontal="right"/>
    </xf>
    <xf numFmtId="178" fontId="6" fillId="0" borderId="0" xfId="0" applyNumberFormat="1" applyFont="1" applyBorder="1" applyAlignment="1">
      <alignment horizontal="left" wrapText="1"/>
    </xf>
    <xf numFmtId="178" fontId="6" fillId="0" borderId="0" xfId="0" applyNumberFormat="1" applyFont="1" applyFill="1" applyBorder="1" applyAlignment="1">
      <alignment horizontal="right" wrapText="1"/>
    </xf>
    <xf numFmtId="186" fontId="6" fillId="0" borderId="0" xfId="0" applyNumberFormat="1" applyFont="1" applyBorder="1" applyAlignment="1">
      <alignment horizontal="right"/>
    </xf>
    <xf numFmtId="49" fontId="2" fillId="0" borderId="0" xfId="0" applyNumberFormat="1" applyFont="1" applyAlignment="1">
      <alignment/>
    </xf>
    <xf numFmtId="186" fontId="2" fillId="0" borderId="0" xfId="0" applyNumberFormat="1" applyFont="1" applyBorder="1" applyAlignment="1">
      <alignment/>
    </xf>
    <xf numFmtId="186" fontId="6" fillId="0" borderId="0" xfId="0" applyNumberFormat="1" applyFont="1" applyBorder="1" applyAlignment="1">
      <alignment/>
    </xf>
    <xf numFmtId="0" fontId="2" fillId="0" borderId="0" xfId="0" applyFont="1" applyFill="1" applyBorder="1" applyAlignment="1">
      <alignment vertical="top" wrapText="1"/>
    </xf>
    <xf numFmtId="0" fontId="2" fillId="0" borderId="0" xfId="0" applyFont="1" applyBorder="1" applyAlignment="1">
      <alignment vertical="top"/>
    </xf>
    <xf numFmtId="186" fontId="2" fillId="0" borderId="0" xfId="0" applyNumberFormat="1" applyFont="1" applyBorder="1" applyAlignment="1">
      <alignment vertical="top"/>
    </xf>
    <xf numFmtId="49" fontId="2" fillId="0" borderId="0" xfId="0" applyNumberFormat="1" applyFont="1" applyBorder="1" applyAlignment="1">
      <alignment vertical="top" wrapText="1"/>
    </xf>
    <xf numFmtId="186" fontId="2" fillId="0" borderId="0" xfId="0" applyNumberFormat="1" applyFont="1" applyBorder="1" applyAlignment="1">
      <alignment vertical="top" wrapText="1"/>
    </xf>
    <xf numFmtId="186" fontId="6" fillId="0" borderId="0" xfId="0" applyNumberFormat="1" applyFont="1" applyBorder="1" applyAlignment="1">
      <alignment vertical="top" wrapText="1"/>
    </xf>
    <xf numFmtId="3" fontId="5" fillId="0" borderId="0" xfId="0" applyNumberFormat="1" applyFont="1" applyFill="1" applyAlignment="1">
      <alignment/>
    </xf>
    <xf numFmtId="4" fontId="2" fillId="0" borderId="0" xfId="0" applyNumberFormat="1" applyFont="1" applyFill="1" applyAlignment="1">
      <alignment/>
    </xf>
    <xf numFmtId="4" fontId="2" fillId="0" borderId="0" xfId="0" applyNumberFormat="1" applyFont="1" applyFill="1" applyBorder="1" applyAlignment="1">
      <alignment vertical="top" wrapText="1"/>
    </xf>
    <xf numFmtId="0" fontId="2" fillId="0" borderId="0" xfId="0" applyNumberFormat="1" applyFont="1" applyBorder="1" applyAlignment="1">
      <alignment vertical="top"/>
    </xf>
    <xf numFmtId="188" fontId="2" fillId="0" borderId="0" xfId="0" applyNumberFormat="1" applyFont="1" applyBorder="1" applyAlignment="1">
      <alignment vertical="top" wrapText="1"/>
    </xf>
    <xf numFmtId="188" fontId="2" fillId="0" borderId="0" xfId="0" applyNumberFormat="1" applyFont="1" applyBorder="1" applyAlignment="1">
      <alignment/>
    </xf>
    <xf numFmtId="0" fontId="6" fillId="0" borderId="0" xfId="0" applyFont="1" applyBorder="1" applyAlignment="1">
      <alignment/>
    </xf>
    <xf numFmtId="0" fontId="6" fillId="0" borderId="0" xfId="0" applyFont="1" applyBorder="1" applyAlignment="1">
      <alignment vertical="top"/>
    </xf>
    <xf numFmtId="186" fontId="6" fillId="0" borderId="0" xfId="0" applyNumberFormat="1" applyFont="1" applyBorder="1" applyAlignment="1">
      <alignment vertical="top"/>
    </xf>
    <xf numFmtId="16" fontId="2" fillId="0" borderId="0" xfId="0" applyNumberFormat="1" applyFont="1" applyBorder="1" applyAlignment="1">
      <alignment/>
    </xf>
    <xf numFmtId="0" fontId="6" fillId="0" borderId="0" xfId="0" applyFont="1" applyAlignment="1">
      <alignment horizontal="left"/>
    </xf>
    <xf numFmtId="0" fontId="6" fillId="0" borderId="0" xfId="0" applyFont="1" applyBorder="1" applyAlignment="1">
      <alignment horizontal="left"/>
    </xf>
    <xf numFmtId="3" fontId="5" fillId="0" borderId="0" xfId="0" applyNumberFormat="1" applyFont="1" applyFill="1" applyBorder="1" applyAlignment="1">
      <alignment/>
    </xf>
    <xf numFmtId="186" fontId="6" fillId="0" borderId="0" xfId="0" applyNumberFormat="1" applyFont="1" applyBorder="1" applyAlignment="1">
      <alignment/>
    </xf>
    <xf numFmtId="49" fontId="2" fillId="0" borderId="0" xfId="0" applyNumberFormat="1" applyFont="1" applyBorder="1" applyAlignment="1">
      <alignment/>
    </xf>
    <xf numFmtId="0" fontId="6" fillId="0" borderId="0" xfId="0" applyFont="1" applyAlignment="1">
      <alignment/>
    </xf>
    <xf numFmtId="187" fontId="6" fillId="0" borderId="0" xfId="0" applyNumberFormat="1" applyFont="1" applyBorder="1" applyAlignment="1">
      <alignment/>
    </xf>
    <xf numFmtId="0" fontId="2" fillId="0" borderId="0" xfId="0" applyFont="1" applyAlignment="1">
      <alignment horizontal="left" vertical="center"/>
    </xf>
    <xf numFmtId="0" fontId="6" fillId="0" borderId="0" xfId="0" applyFont="1" applyBorder="1" applyAlignment="1">
      <alignment vertical="top" wrapText="1"/>
    </xf>
    <xf numFmtId="0" fontId="6" fillId="0" borderId="0" xfId="0" applyFont="1" applyAlignment="1">
      <alignment horizontal="left" indent="1"/>
    </xf>
    <xf numFmtId="3" fontId="6" fillId="0" borderId="0" xfId="0" applyNumberFormat="1" applyFont="1" applyBorder="1" applyAlignment="1">
      <alignment/>
    </xf>
    <xf numFmtId="186" fontId="5" fillId="0" borderId="0" xfId="0" applyNumberFormat="1" applyFont="1" applyBorder="1" applyAlignment="1">
      <alignment horizontal="center"/>
    </xf>
    <xf numFmtId="188" fontId="5" fillId="0" borderId="0" xfId="0" applyNumberFormat="1" applyFont="1" applyFill="1" applyBorder="1" applyAlignment="1">
      <alignment horizontal="right"/>
    </xf>
    <xf numFmtId="0" fontId="6" fillId="0" borderId="0" xfId="0" applyFont="1" applyAlignment="1">
      <alignment horizontal="left" indent="2"/>
    </xf>
    <xf numFmtId="0" fontId="6" fillId="0" borderId="0" xfId="0" applyFont="1" applyAlignment="1">
      <alignment horizontal="left" vertical="center"/>
    </xf>
    <xf numFmtId="186" fontId="6" fillId="0" borderId="0" xfId="0" applyNumberFormat="1" applyFont="1" applyFill="1" applyBorder="1" applyAlignment="1">
      <alignment/>
    </xf>
    <xf numFmtId="186" fontId="6" fillId="0" borderId="10" xfId="0" applyNumberFormat="1" applyFont="1" applyFill="1" applyBorder="1" applyAlignment="1">
      <alignment/>
    </xf>
    <xf numFmtId="178" fontId="6" fillId="0" borderId="0" xfId="0" applyNumberFormat="1" applyFont="1" applyBorder="1" applyAlignment="1">
      <alignment horizontal="center"/>
    </xf>
    <xf numFmtId="0" fontId="7" fillId="0" borderId="0" xfId="0" applyFont="1" applyBorder="1" applyAlignment="1">
      <alignment/>
    </xf>
    <xf numFmtId="0" fontId="7" fillId="0" borderId="0" xfId="0" applyFont="1" applyAlignment="1">
      <alignment horizontal="left" vertical="top"/>
    </xf>
    <xf numFmtId="0" fontId="7" fillId="0" borderId="0" xfId="0" applyFont="1" applyBorder="1" applyAlignment="1">
      <alignment vertical="top"/>
    </xf>
    <xf numFmtId="0" fontId="7" fillId="0" borderId="0" xfId="0" applyFont="1" applyBorder="1" applyAlignment="1">
      <alignment horizontal="left" vertical="top"/>
    </xf>
    <xf numFmtId="186" fontId="2" fillId="2" borderId="0" xfId="0" applyNumberFormat="1" applyFont="1" applyFill="1" applyBorder="1" applyAlignment="1">
      <alignment/>
    </xf>
    <xf numFmtId="0" fontId="2" fillId="2" borderId="0" xfId="0" applyFont="1" applyFill="1" applyAlignment="1">
      <alignment/>
    </xf>
    <xf numFmtId="0" fontId="5" fillId="2" borderId="0" xfId="0" applyFont="1" applyFill="1" applyAlignment="1">
      <alignment/>
    </xf>
    <xf numFmtId="0" fontId="6" fillId="2" borderId="0" xfId="0" applyFont="1" applyFill="1" applyAlignment="1">
      <alignment/>
    </xf>
    <xf numFmtId="186" fontId="7" fillId="0" borderId="0" xfId="0" applyNumberFormat="1" applyFont="1" applyFill="1" applyAlignment="1">
      <alignment horizontal="center"/>
    </xf>
    <xf numFmtId="186" fontId="6" fillId="0" borderId="0" xfId="0" applyNumberFormat="1" applyFont="1" applyFill="1" applyBorder="1" applyAlignment="1">
      <alignment wrapText="1"/>
    </xf>
    <xf numFmtId="186" fontId="2" fillId="0" borderId="0" xfId="0" applyNumberFormat="1" applyFont="1" applyFill="1" applyBorder="1" applyAlignment="1">
      <alignment wrapText="1"/>
    </xf>
    <xf numFmtId="186" fontId="6" fillId="0" borderId="11" xfId="0" applyNumberFormat="1" applyFont="1" applyFill="1" applyBorder="1" applyAlignment="1">
      <alignment/>
    </xf>
    <xf numFmtId="186" fontId="6" fillId="0" borderId="11" xfId="0" applyNumberFormat="1" applyFont="1" applyFill="1" applyBorder="1" applyAlignment="1">
      <alignment wrapText="1"/>
    </xf>
    <xf numFmtId="186" fontId="2" fillId="0" borderId="0" xfId="0" applyNumberFormat="1" applyFont="1" applyFill="1" applyBorder="1" applyAlignment="1">
      <alignment horizontal="right" vertical="top" wrapText="1"/>
    </xf>
    <xf numFmtId="186" fontId="2" fillId="0" borderId="0" xfId="0" applyNumberFormat="1" applyFont="1" applyFill="1" applyBorder="1" applyAlignment="1">
      <alignment/>
    </xf>
    <xf numFmtId="188" fontId="2" fillId="0" borderId="0" xfId="0" applyNumberFormat="1" applyFont="1" applyFill="1" applyBorder="1" applyAlignment="1">
      <alignment vertical="top" wrapText="1"/>
    </xf>
    <xf numFmtId="186" fontId="2" fillId="0" borderId="0" xfId="0" applyNumberFormat="1" applyFont="1" applyFill="1" applyBorder="1" applyAlignment="1">
      <alignment/>
    </xf>
    <xf numFmtId="186" fontId="6" fillId="0" borderId="11" xfId="0" applyNumberFormat="1" applyFont="1" applyFill="1" applyBorder="1" applyAlignment="1">
      <alignment horizontal="right"/>
    </xf>
    <xf numFmtId="186" fontId="5" fillId="0" borderId="0" xfId="0" applyNumberFormat="1" applyFont="1" applyFill="1" applyBorder="1" applyAlignment="1">
      <alignment horizontal="right"/>
    </xf>
    <xf numFmtId="186" fontId="5" fillId="0" borderId="0" xfId="0" applyNumberFormat="1" applyFont="1" applyFill="1" applyBorder="1" applyAlignment="1">
      <alignment/>
    </xf>
    <xf numFmtId="186" fontId="6" fillId="0" borderId="0" xfId="0" applyNumberFormat="1" applyFont="1" applyFill="1" applyBorder="1" applyAlignment="1">
      <alignment horizontal="right"/>
    </xf>
    <xf numFmtId="186" fontId="6" fillId="0" borderId="11" xfId="0" applyNumberFormat="1" applyFont="1" applyFill="1" applyBorder="1" applyAlignment="1">
      <alignment/>
    </xf>
    <xf numFmtId="0" fontId="7" fillId="33" borderId="0" xfId="0" applyFont="1" applyFill="1" applyBorder="1" applyAlignment="1">
      <alignment horizontal="left" vertical="top"/>
    </xf>
    <xf numFmtId="0" fontId="2" fillId="33" borderId="0" xfId="0" applyFont="1" applyFill="1" applyAlignment="1">
      <alignment/>
    </xf>
    <xf numFmtId="0" fontId="2" fillId="33" borderId="0" xfId="0" applyFont="1" applyFill="1" applyBorder="1" applyAlignment="1">
      <alignment/>
    </xf>
    <xf numFmtId="0" fontId="6" fillId="33" borderId="0" xfId="0" applyFont="1" applyFill="1" applyAlignment="1">
      <alignment/>
    </xf>
    <xf numFmtId="0" fontId="6" fillId="33" borderId="0" xfId="0" applyFont="1" applyFill="1" applyBorder="1" applyAlignment="1">
      <alignment vertical="top"/>
    </xf>
    <xf numFmtId="0" fontId="2" fillId="33" borderId="0" xfId="0" applyFont="1" applyFill="1" applyBorder="1" applyAlignment="1">
      <alignment vertical="top"/>
    </xf>
    <xf numFmtId="0" fontId="2" fillId="33" borderId="0" xfId="0" applyFont="1" applyFill="1" applyAlignment="1">
      <alignment horizontal="left"/>
    </xf>
    <xf numFmtId="49" fontId="2" fillId="33" borderId="0" xfId="0" applyNumberFormat="1" applyFont="1" applyFill="1" applyBorder="1" applyAlignment="1">
      <alignment vertical="top" wrapText="1"/>
    </xf>
    <xf numFmtId="0" fontId="6" fillId="33" borderId="0" xfId="0" applyFont="1" applyFill="1" applyAlignment="1">
      <alignment horizontal="left" indent="1"/>
    </xf>
    <xf numFmtId="4" fontId="2" fillId="33" borderId="0" xfId="0" applyNumberFormat="1" applyFont="1" applyFill="1" applyBorder="1" applyAlignment="1">
      <alignment/>
    </xf>
    <xf numFmtId="0" fontId="7" fillId="33" borderId="0" xfId="0" applyFont="1" applyFill="1" applyBorder="1" applyAlignment="1">
      <alignment/>
    </xf>
    <xf numFmtId="178" fontId="6" fillId="33" borderId="0" xfId="0" applyNumberFormat="1" applyFont="1" applyFill="1" applyBorder="1" applyAlignment="1">
      <alignment horizontal="right"/>
    </xf>
    <xf numFmtId="49" fontId="2" fillId="33" borderId="0" xfId="0" applyNumberFormat="1" applyFont="1" applyFill="1" applyAlignment="1">
      <alignment/>
    </xf>
    <xf numFmtId="0" fontId="2" fillId="33" borderId="0" xfId="0" applyFont="1" applyFill="1" applyAlignment="1">
      <alignment horizontal="left" vertical="center"/>
    </xf>
    <xf numFmtId="186" fontId="2" fillId="33" borderId="0" xfId="0" applyNumberFormat="1" applyFont="1" applyFill="1" applyBorder="1" applyAlignment="1">
      <alignment wrapText="1"/>
    </xf>
    <xf numFmtId="0" fontId="6" fillId="33" borderId="0" xfId="0" applyFont="1" applyFill="1" applyAlignment="1">
      <alignment horizontal="left" vertical="center"/>
    </xf>
    <xf numFmtId="186" fontId="6" fillId="33" borderId="11" xfId="0" applyNumberFormat="1" applyFont="1" applyFill="1" applyBorder="1" applyAlignment="1">
      <alignment horizontal="right"/>
    </xf>
    <xf numFmtId="186" fontId="6" fillId="33" borderId="10" xfId="0" applyNumberFormat="1" applyFont="1" applyFill="1" applyBorder="1" applyAlignment="1">
      <alignment/>
    </xf>
    <xf numFmtId="0" fontId="52" fillId="34" borderId="0" xfId="0" applyFont="1" applyFill="1" applyAlignment="1">
      <alignment/>
    </xf>
    <xf numFmtId="0" fontId="53" fillId="34" borderId="0" xfId="0" applyFont="1" applyFill="1" applyAlignment="1">
      <alignment/>
    </xf>
    <xf numFmtId="186" fontId="52" fillId="34" borderId="12" xfId="0" applyNumberFormat="1" applyFont="1" applyFill="1" applyBorder="1" applyAlignment="1">
      <alignment/>
    </xf>
    <xf numFmtId="186" fontId="52" fillId="34" borderId="0" xfId="0" applyNumberFormat="1" applyFont="1" applyFill="1" applyAlignment="1">
      <alignment/>
    </xf>
    <xf numFmtId="9" fontId="52" fillId="34" borderId="0" xfId="66" applyNumberFormat="1" applyFont="1" applyFill="1" applyAlignment="1">
      <alignment/>
    </xf>
    <xf numFmtId="0" fontId="2" fillId="0" borderId="0" xfId="0" applyFont="1" applyAlignment="1">
      <alignment horizontal="left" indent="2"/>
    </xf>
    <xf numFmtId="0" fontId="6" fillId="0" borderId="0" xfId="0" applyFont="1" applyAlignment="1">
      <alignment horizontal="left" vertical="top"/>
    </xf>
    <xf numFmtId="49" fontId="6" fillId="0" borderId="0" xfId="0" applyNumberFormat="1" applyFont="1" applyAlignment="1">
      <alignment/>
    </xf>
    <xf numFmtId="49" fontId="6" fillId="0" borderId="0" xfId="0" applyNumberFormat="1" applyFont="1" applyBorder="1" applyAlignment="1">
      <alignment horizontal="left"/>
    </xf>
    <xf numFmtId="49" fontId="6" fillId="0" borderId="0" xfId="0" applyNumberFormat="1" applyFont="1" applyBorder="1" applyAlignment="1">
      <alignment vertical="top" wrapText="1"/>
    </xf>
    <xf numFmtId="0" fontId="6" fillId="0" borderId="0" xfId="0" applyFont="1" applyFill="1" applyBorder="1" applyAlignment="1">
      <alignment/>
    </xf>
    <xf numFmtId="49" fontId="6" fillId="0" borderId="0" xfId="0" applyNumberFormat="1" applyFont="1" applyBorder="1" applyAlignment="1">
      <alignment/>
    </xf>
    <xf numFmtId="0" fontId="0" fillId="0" borderId="0" xfId="0" applyFont="1" applyAlignment="1">
      <alignment vertical="center"/>
    </xf>
    <xf numFmtId="0" fontId="8" fillId="35" borderId="0" xfId="0" applyFont="1" applyFill="1" applyAlignment="1">
      <alignment vertical="center"/>
    </xf>
    <xf numFmtId="0" fontId="0" fillId="35" borderId="0" xfId="0" applyFont="1" applyFill="1" applyAlignment="1">
      <alignment vertical="center"/>
    </xf>
    <xf numFmtId="0" fontId="0" fillId="35" borderId="0" xfId="0" applyFont="1" applyFill="1" applyAlignment="1">
      <alignment vertical="center" wrapText="1"/>
    </xf>
    <xf numFmtId="0" fontId="0" fillId="35" borderId="0" xfId="0" applyFont="1" applyFill="1" applyAlignment="1">
      <alignment horizontal="right" vertical="center"/>
    </xf>
    <xf numFmtId="0" fontId="0" fillId="35" borderId="13" xfId="0" applyFont="1" applyFill="1" applyBorder="1" applyAlignment="1">
      <alignment vertical="center" wrapText="1"/>
    </xf>
    <xf numFmtId="0" fontId="54" fillId="35" borderId="13" xfId="0" applyFont="1" applyFill="1" applyBorder="1" applyAlignment="1">
      <alignment vertical="center" wrapText="1"/>
    </xf>
    <xf numFmtId="0" fontId="55" fillId="2" borderId="0" xfId="0" applyFont="1" applyFill="1" applyAlignment="1">
      <alignment/>
    </xf>
    <xf numFmtId="0" fontId="56" fillId="2" borderId="0" xfId="0" applyFont="1" applyFill="1" applyAlignment="1">
      <alignment/>
    </xf>
    <xf numFmtId="0" fontId="57" fillId="0" borderId="0" xfId="0" applyFont="1" applyFill="1" applyAlignment="1">
      <alignment vertical="center"/>
    </xf>
    <xf numFmtId="0" fontId="10" fillId="0" borderId="0" xfId="0" applyFont="1" applyAlignment="1">
      <alignment/>
    </xf>
    <xf numFmtId="0" fontId="11" fillId="0" borderId="0" xfId="0" applyFont="1" applyAlignment="1">
      <alignment/>
    </xf>
    <xf numFmtId="0" fontId="57" fillId="0" borderId="0" xfId="0" applyFont="1" applyAlignment="1">
      <alignment vertical="center"/>
    </xf>
    <xf numFmtId="0" fontId="0" fillId="35" borderId="13" xfId="0" applyFont="1" applyFill="1" applyBorder="1" applyAlignment="1">
      <alignment vertical="center" wrapText="1"/>
    </xf>
    <xf numFmtId="0" fontId="58" fillId="35" borderId="13" xfId="0" applyFont="1" applyFill="1" applyBorder="1" applyAlignment="1">
      <alignment vertical="center" wrapText="1"/>
    </xf>
    <xf numFmtId="178" fontId="6" fillId="0" borderId="0" xfId="0" applyNumberFormat="1" applyFont="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 3" xfId="57"/>
    <cellStyle name="Normal 4" xfId="58"/>
    <cellStyle name="Normal 5" xfId="59"/>
    <cellStyle name="Normal 6" xfId="60"/>
    <cellStyle name="Normal 7" xfId="61"/>
    <cellStyle name="Normal 8" xfId="62"/>
    <cellStyle name="Normal 9" xfId="63"/>
    <cellStyle name="Note" xfId="64"/>
    <cellStyle name="Output" xfId="65"/>
    <cellStyle name="Percent" xfId="66"/>
    <cellStyle name="Title" xfId="67"/>
    <cellStyle name="Total" xfId="68"/>
    <cellStyle name="Warning Text" xfId="69"/>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1304925</xdr:colOff>
      <xdr:row>1</xdr:row>
      <xdr:rowOff>133350</xdr:rowOff>
    </xdr:from>
    <xdr:ext cx="3867150" cy="1057275"/>
    <xdr:sp>
      <xdr:nvSpPr>
        <xdr:cNvPr id="1" name="TextBox 1"/>
        <xdr:cNvSpPr txBox="1">
          <a:spLocks noChangeArrowheads="1"/>
        </xdr:cNvSpPr>
      </xdr:nvSpPr>
      <xdr:spPr>
        <a:xfrm>
          <a:off x="3686175" y="514350"/>
          <a:ext cx="3867150" cy="1057275"/>
        </a:xfrm>
        <a:prstGeom prst="rect">
          <a:avLst/>
        </a:prstGeom>
        <a:noFill/>
        <a:ln w="9525" cmpd="sng">
          <a:noFill/>
        </a:ln>
      </xdr:spPr>
      <xdr:txBody>
        <a:bodyPr vertOverflow="clip" wrap="square" anchor="ctr"/>
        <a:p>
          <a:pPr algn="ctr">
            <a:defRPr/>
          </a:pPr>
          <a:r>
            <a:rPr lang="en-US" cap="none" sz="4400" b="0" i="0" u="none" baseline="0">
              <a:solidFill>
                <a:srgbClr val="DD0806"/>
              </a:solidFill>
            </a:rPr>
            <a:t>ASN NAME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1638300</xdr:colOff>
      <xdr:row>1</xdr:row>
      <xdr:rowOff>171450</xdr:rowOff>
    </xdr:from>
    <xdr:ext cx="3438525" cy="952500"/>
    <xdr:sp>
      <xdr:nvSpPr>
        <xdr:cNvPr id="1" name="TextBox 1"/>
        <xdr:cNvSpPr txBox="1">
          <a:spLocks noChangeArrowheads="1"/>
        </xdr:cNvSpPr>
      </xdr:nvSpPr>
      <xdr:spPr>
        <a:xfrm>
          <a:off x="4019550" y="457200"/>
          <a:ext cx="3438525" cy="952500"/>
        </a:xfrm>
        <a:prstGeom prst="rect">
          <a:avLst/>
        </a:prstGeom>
        <a:noFill/>
        <a:ln w="9525" cmpd="sng">
          <a:noFill/>
        </a:ln>
      </xdr:spPr>
      <xdr:txBody>
        <a:bodyPr vertOverflow="clip" wrap="square" anchor="ctr"/>
        <a:p>
          <a:pPr algn="ctr">
            <a:defRPr/>
          </a:pPr>
          <a:r>
            <a:rPr lang="en-US" cap="none" sz="4400" b="0" i="0" u="none" baseline="0">
              <a:solidFill>
                <a:srgbClr val="DD0806"/>
              </a:solidFill>
            </a:rPr>
            <a:t>ASN NAME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8"/>
  <sheetViews>
    <sheetView showGridLines="0" tabSelected="1" zoomScale="110" zoomScaleNormal="110" zoomScalePageLayoutView="0" workbookViewId="0" topLeftCell="A1">
      <selection activeCell="C16" sqref="C16"/>
    </sheetView>
  </sheetViews>
  <sheetFormatPr defaultColWidth="8.8515625" defaultRowHeight="12.75"/>
  <cols>
    <col min="1" max="1" width="3.421875" style="102" customWidth="1"/>
    <col min="2" max="2" width="4.421875" style="102" customWidth="1"/>
    <col min="3" max="3" width="74.421875" style="102" customWidth="1"/>
    <col min="4" max="4" width="4.140625" style="102" customWidth="1"/>
    <col min="5" max="16384" width="8.8515625" style="102" customWidth="1"/>
  </cols>
  <sheetData>
    <row r="1" spans="1:4" ht="12">
      <c r="A1" s="104"/>
      <c r="B1" s="104"/>
      <c r="C1" s="104"/>
      <c r="D1" s="104"/>
    </row>
    <row r="2" spans="1:4" ht="12.75">
      <c r="A2" s="104"/>
      <c r="B2" s="103" t="s">
        <v>80</v>
      </c>
      <c r="C2" s="104"/>
      <c r="D2" s="104"/>
    </row>
    <row r="3" spans="1:4" ht="12.75">
      <c r="A3" s="104"/>
      <c r="B3" s="103"/>
      <c r="C3" s="104"/>
      <c r="D3" s="104"/>
    </row>
    <row r="4" spans="1:4" ht="64.5" customHeight="1">
      <c r="A4" s="104"/>
      <c r="B4" s="106"/>
      <c r="C4" s="107" t="s">
        <v>81</v>
      </c>
      <c r="D4" s="104"/>
    </row>
    <row r="5" spans="1:4" ht="64.5" customHeight="1">
      <c r="A5" s="104"/>
      <c r="B5" s="106"/>
      <c r="C5" s="107" t="s">
        <v>82</v>
      </c>
      <c r="D5" s="104"/>
    </row>
    <row r="6" spans="1:4" ht="64.5" customHeight="1">
      <c r="A6" s="104"/>
      <c r="B6" s="106"/>
      <c r="C6" s="107" t="s">
        <v>83</v>
      </c>
      <c r="D6" s="104"/>
    </row>
    <row r="7" spans="1:4" ht="64.5" customHeight="1">
      <c r="A7" s="104"/>
      <c r="B7" s="106"/>
      <c r="C7" s="108" t="s">
        <v>92</v>
      </c>
      <c r="D7" s="104"/>
    </row>
    <row r="8" spans="1:4" ht="12">
      <c r="A8" s="104"/>
      <c r="B8" s="106"/>
      <c r="C8" s="105"/>
      <c r="D8" s="104"/>
    </row>
    <row r="9" spans="1:4" ht="12.75">
      <c r="A9" s="104"/>
      <c r="B9" s="103" t="s">
        <v>84</v>
      </c>
      <c r="C9" s="105"/>
      <c r="D9" s="104"/>
    </row>
    <row r="10" spans="1:4" ht="12.75">
      <c r="A10" s="104"/>
      <c r="B10" s="103"/>
      <c r="C10" s="105"/>
      <c r="D10" s="104"/>
    </row>
    <row r="11" spans="1:4" ht="87">
      <c r="A11" s="104"/>
      <c r="B11" s="106"/>
      <c r="C11" s="107" t="s">
        <v>85</v>
      </c>
      <c r="D11" s="104"/>
    </row>
    <row r="12" spans="1:4" ht="12">
      <c r="A12" s="104"/>
      <c r="B12" s="106"/>
      <c r="C12" s="105"/>
      <c r="D12" s="104"/>
    </row>
    <row r="13" spans="1:4" ht="12.75">
      <c r="A13" s="104"/>
      <c r="B13" s="103" t="s">
        <v>86</v>
      </c>
      <c r="C13" s="105"/>
      <c r="D13" s="104"/>
    </row>
    <row r="14" spans="1:4" ht="12.75">
      <c r="A14" s="104"/>
      <c r="B14" s="103"/>
      <c r="C14" s="105"/>
      <c r="D14" s="104"/>
    </row>
    <row r="15" spans="1:4" ht="39.75" customHeight="1">
      <c r="A15" s="104"/>
      <c r="B15" s="106"/>
      <c r="C15" s="115" t="s">
        <v>87</v>
      </c>
      <c r="D15" s="104"/>
    </row>
    <row r="16" spans="1:4" ht="39.75" customHeight="1">
      <c r="A16" s="104"/>
      <c r="B16" s="106"/>
      <c r="C16" s="116" t="s">
        <v>94</v>
      </c>
      <c r="D16" s="104"/>
    </row>
    <row r="17" spans="1:4" ht="39.75" customHeight="1">
      <c r="A17" s="104"/>
      <c r="B17" s="106"/>
      <c r="C17" s="115" t="s">
        <v>93</v>
      </c>
      <c r="D17" s="104"/>
    </row>
    <row r="18" spans="1:4" ht="12">
      <c r="A18" s="104"/>
      <c r="B18" s="104"/>
      <c r="C18" s="104"/>
      <c r="D18" s="104"/>
    </row>
  </sheetData>
  <sheetProtection/>
  <printOptions/>
  <pageMargins left="0.7" right="0.7" top="0.75" bottom="0.75" header="0.3" footer="0.3"/>
  <pageSetup horizontalDpi="600" verticalDpi="600" orientation="portrait" paperSize="9" r:id="rId1"/>
  <headerFooter>
    <oddFooter>&amp;CFIA Public</oddFooter>
  </headerFooter>
</worksheet>
</file>

<file path=xl/worksheets/sheet2.xml><?xml version="1.0" encoding="utf-8"?>
<worksheet xmlns="http://schemas.openxmlformats.org/spreadsheetml/2006/main" xmlns:r="http://schemas.openxmlformats.org/officeDocument/2006/relationships">
  <dimension ref="A1:Q81"/>
  <sheetViews>
    <sheetView showGridLines="0" zoomScale="70" zoomScaleNormal="70" zoomScaleSheetLayoutView="85" zoomScalePageLayoutView="0" workbookViewId="0" topLeftCell="A49">
      <selection activeCell="M21" sqref="M21"/>
    </sheetView>
  </sheetViews>
  <sheetFormatPr defaultColWidth="11.421875" defaultRowHeight="12.75"/>
  <cols>
    <col min="1" max="1" width="6.421875" style="1" customWidth="1"/>
    <col min="2" max="2" width="8.421875" style="1" customWidth="1"/>
    <col min="3" max="3" width="1.421875" style="1" customWidth="1"/>
    <col min="4" max="4" width="2.00390625" style="1" customWidth="1"/>
    <col min="5" max="5" width="17.421875" style="1" customWidth="1"/>
    <col min="6" max="6" width="42.57421875" style="1" customWidth="1"/>
    <col min="7" max="8" width="3.57421875" style="1" customWidth="1"/>
    <col min="9" max="9" width="3.00390625" style="1" customWidth="1"/>
    <col min="10" max="10" width="15.421875" style="1" customWidth="1"/>
    <col min="11" max="11" width="3.00390625" style="1" customWidth="1"/>
    <col min="12" max="12" width="13.140625" style="37" customWidth="1"/>
    <col min="13" max="13" width="13.421875" style="1" customWidth="1"/>
    <col min="14" max="14" width="12.57421875" style="1" customWidth="1"/>
    <col min="15" max="15" width="20.421875" style="1" customWidth="1"/>
    <col min="16" max="16384" width="11.421875" style="1" customWidth="1"/>
  </cols>
  <sheetData>
    <row r="1" spans="1:12" s="112" customFormat="1" ht="30" customHeight="1">
      <c r="A1" s="111" t="s">
        <v>88</v>
      </c>
      <c r="L1" s="113"/>
    </row>
    <row r="2" spans="1:11" ht="15.75">
      <c r="A2" s="55"/>
      <c r="B2" s="55"/>
      <c r="C2" s="55"/>
      <c r="D2" s="55"/>
      <c r="E2" s="55"/>
      <c r="F2" s="55"/>
      <c r="G2" s="55"/>
      <c r="H2" s="55"/>
      <c r="I2" s="55"/>
      <c r="J2" s="55"/>
      <c r="K2" s="55"/>
    </row>
    <row r="3" spans="1:11" ht="15.75">
      <c r="A3" s="57" t="s">
        <v>33</v>
      </c>
      <c r="B3" s="57"/>
      <c r="C3" s="57"/>
      <c r="D3" s="57"/>
      <c r="E3" s="57"/>
      <c r="F3" s="55"/>
      <c r="G3" s="55"/>
      <c r="H3" s="55"/>
      <c r="I3" s="55"/>
      <c r="J3" s="55"/>
      <c r="K3" s="55"/>
    </row>
    <row r="4" spans="1:15" ht="15.75">
      <c r="A4" s="55" t="s">
        <v>95</v>
      </c>
      <c r="B4" s="57"/>
      <c r="C4" s="57"/>
      <c r="D4" s="57"/>
      <c r="E4" s="55"/>
      <c r="F4" s="55"/>
      <c r="G4" s="55"/>
      <c r="H4" s="55"/>
      <c r="I4" s="55"/>
      <c r="J4" s="54"/>
      <c r="K4" s="55"/>
      <c r="L4" s="38"/>
      <c r="M4" s="8"/>
      <c r="N4" s="8"/>
      <c r="O4" s="8"/>
    </row>
    <row r="5" spans="1:15" ht="15.75">
      <c r="A5" s="55"/>
      <c r="B5" s="57"/>
      <c r="C5" s="57"/>
      <c r="D5" s="57"/>
      <c r="E5" s="55"/>
      <c r="F5" s="55"/>
      <c r="G5" s="55"/>
      <c r="H5" s="55"/>
      <c r="I5" s="55"/>
      <c r="J5" s="54"/>
      <c r="K5" s="55"/>
      <c r="L5" s="38"/>
      <c r="M5" s="8"/>
      <c r="N5" s="8"/>
      <c r="O5" s="8"/>
    </row>
    <row r="6" spans="1:15" ht="15.75">
      <c r="A6" s="56" t="s">
        <v>96</v>
      </c>
      <c r="B6" s="57"/>
      <c r="C6" s="57"/>
      <c r="D6" s="57"/>
      <c r="E6" s="55"/>
      <c r="F6" s="55"/>
      <c r="G6" s="55"/>
      <c r="H6" s="55"/>
      <c r="I6" s="55"/>
      <c r="J6" s="54"/>
      <c r="K6" s="55"/>
      <c r="L6" s="38"/>
      <c r="M6" s="8"/>
      <c r="N6" s="8"/>
      <c r="O6" s="8"/>
    </row>
    <row r="7" spans="1:15" ht="15.75">
      <c r="A7" s="109" t="s">
        <v>34</v>
      </c>
      <c r="B7" s="110"/>
      <c r="C7" s="55"/>
      <c r="D7" s="55"/>
      <c r="E7" s="57"/>
      <c r="F7" s="57"/>
      <c r="G7" s="57"/>
      <c r="H7" s="57"/>
      <c r="I7" s="55"/>
      <c r="J7" s="54"/>
      <c r="K7" s="55"/>
      <c r="L7" s="38"/>
      <c r="M7" s="8"/>
      <c r="N7" s="8"/>
      <c r="O7" s="8"/>
    </row>
    <row r="8" spans="1:15" ht="15">
      <c r="A8" s="55"/>
      <c r="B8" s="55"/>
      <c r="C8" s="55"/>
      <c r="D8" s="55"/>
      <c r="E8" s="55"/>
      <c r="F8" s="55"/>
      <c r="G8" s="55"/>
      <c r="H8" s="55"/>
      <c r="I8" s="55"/>
      <c r="J8" s="55"/>
      <c r="K8" s="55"/>
      <c r="M8" s="8"/>
      <c r="N8" s="8"/>
      <c r="O8" s="8"/>
    </row>
    <row r="9" spans="13:15" ht="15">
      <c r="M9" s="8"/>
      <c r="N9" s="8"/>
      <c r="O9" s="8"/>
    </row>
    <row r="10" spans="1:15" ht="15">
      <c r="A10" s="51" t="s">
        <v>1</v>
      </c>
      <c r="B10" s="2"/>
      <c r="C10" s="2"/>
      <c r="D10" s="2"/>
      <c r="E10" s="117"/>
      <c r="F10" s="117"/>
      <c r="G10" s="49"/>
      <c r="H10" s="49"/>
      <c r="I10" s="12"/>
      <c r="J10" s="58" t="s">
        <v>0</v>
      </c>
      <c r="K10" s="12"/>
      <c r="L10" s="10"/>
      <c r="M10" s="11"/>
      <c r="N10" s="8"/>
      <c r="O10" s="8"/>
    </row>
    <row r="11" spans="1:15" ht="15">
      <c r="A11" s="2"/>
      <c r="B11" s="2"/>
      <c r="C11" s="37"/>
      <c r="D11" s="37"/>
      <c r="E11" s="2"/>
      <c r="F11" s="9"/>
      <c r="G11" s="9"/>
      <c r="H11" s="9"/>
      <c r="I11" s="15"/>
      <c r="J11" s="59"/>
      <c r="K11" s="15"/>
      <c r="L11" s="10"/>
      <c r="M11" s="11"/>
      <c r="N11" s="8"/>
      <c r="O11" s="8"/>
    </row>
    <row r="12" spans="1:15" ht="15">
      <c r="A12" s="2"/>
      <c r="B12" s="50" t="s">
        <v>21</v>
      </c>
      <c r="C12" s="37"/>
      <c r="D12" s="37"/>
      <c r="E12" s="2"/>
      <c r="F12" s="9"/>
      <c r="G12" s="9"/>
      <c r="H12" s="9"/>
      <c r="I12" s="15"/>
      <c r="J12" s="59"/>
      <c r="K12" s="15"/>
      <c r="L12" s="10"/>
      <c r="M12" s="11"/>
      <c r="N12" s="8"/>
      <c r="O12" s="8"/>
    </row>
    <row r="13" spans="1:15" ht="15">
      <c r="A13" s="2"/>
      <c r="B13" s="97" t="s">
        <v>2</v>
      </c>
      <c r="C13" s="13"/>
      <c r="D13" s="13"/>
      <c r="E13" s="46" t="s">
        <v>65</v>
      </c>
      <c r="F13" s="9"/>
      <c r="G13" s="9"/>
      <c r="H13" s="9"/>
      <c r="I13" s="14"/>
      <c r="J13" s="60">
        <v>5000</v>
      </c>
      <c r="K13" s="14"/>
      <c r="L13" s="10"/>
      <c r="M13" s="11"/>
      <c r="N13" s="8"/>
      <c r="O13" s="8"/>
    </row>
    <row r="14" spans="1:15" ht="15">
      <c r="A14" s="2"/>
      <c r="B14" s="97" t="s">
        <v>3</v>
      </c>
      <c r="E14" s="46" t="s">
        <v>66</v>
      </c>
      <c r="F14" s="9"/>
      <c r="G14" s="9"/>
      <c r="H14" s="9"/>
      <c r="I14" s="14"/>
      <c r="J14" s="60">
        <v>5000</v>
      </c>
      <c r="K14" s="14"/>
      <c r="L14" s="10"/>
      <c r="M14" s="11"/>
      <c r="N14" s="8"/>
      <c r="O14" s="8"/>
    </row>
    <row r="15" spans="1:15" ht="15">
      <c r="A15" s="2"/>
      <c r="B15" s="37"/>
      <c r="E15" s="46" t="s">
        <v>22</v>
      </c>
      <c r="F15" s="9"/>
      <c r="G15" s="9"/>
      <c r="H15" s="9"/>
      <c r="I15" s="14"/>
      <c r="J15" s="61">
        <f>SUM(J13:J14)</f>
        <v>10000</v>
      </c>
      <c r="K15" s="14"/>
      <c r="L15" s="10"/>
      <c r="M15" s="11"/>
      <c r="N15" s="8"/>
      <c r="O15" s="8"/>
    </row>
    <row r="16" spans="1:15" ht="15">
      <c r="A16" s="2"/>
      <c r="B16" s="37"/>
      <c r="E16" s="39"/>
      <c r="F16" s="9"/>
      <c r="G16" s="9"/>
      <c r="H16" s="9"/>
      <c r="I16" s="14"/>
      <c r="J16" s="60"/>
      <c r="K16" s="14"/>
      <c r="L16" s="10"/>
      <c r="M16" s="11"/>
      <c r="N16" s="8"/>
      <c r="O16" s="8"/>
    </row>
    <row r="17" spans="1:15" ht="15">
      <c r="A17" s="2"/>
      <c r="B17" s="50" t="s">
        <v>19</v>
      </c>
      <c r="C17" s="37"/>
      <c r="D17" s="37"/>
      <c r="E17" s="2"/>
      <c r="F17" s="9"/>
      <c r="G17" s="9"/>
      <c r="H17" s="9"/>
      <c r="I17" s="15"/>
      <c r="J17" s="59"/>
      <c r="K17" s="15"/>
      <c r="L17" s="10"/>
      <c r="M17" s="11"/>
      <c r="N17" s="8"/>
      <c r="O17" s="8"/>
    </row>
    <row r="18" spans="1:15" ht="15">
      <c r="A18" s="2"/>
      <c r="B18" s="97" t="s">
        <v>4</v>
      </c>
      <c r="C18" s="13"/>
      <c r="D18" s="13"/>
      <c r="E18" s="46" t="s">
        <v>20</v>
      </c>
      <c r="F18" s="9"/>
      <c r="G18" s="9"/>
      <c r="H18" s="9"/>
      <c r="I18" s="14"/>
      <c r="J18" s="60">
        <v>10000</v>
      </c>
      <c r="K18" s="14"/>
      <c r="L18" s="10"/>
      <c r="M18" s="11"/>
      <c r="N18" s="8"/>
      <c r="O18" s="8"/>
    </row>
    <row r="19" spans="1:15" ht="15">
      <c r="A19" s="2"/>
      <c r="B19" s="97" t="s">
        <v>5</v>
      </c>
      <c r="C19" s="13"/>
      <c r="D19" s="13"/>
      <c r="E19" s="46" t="s">
        <v>90</v>
      </c>
      <c r="F19" s="9"/>
      <c r="G19" s="9"/>
      <c r="H19" s="9"/>
      <c r="I19" s="14"/>
      <c r="J19" s="60">
        <v>50000</v>
      </c>
      <c r="K19" s="14"/>
      <c r="L19" s="10"/>
      <c r="M19" s="11"/>
      <c r="N19" s="8"/>
      <c r="O19" s="8"/>
    </row>
    <row r="20" spans="1:15" ht="15">
      <c r="A20" s="2"/>
      <c r="B20" s="37"/>
      <c r="E20" s="46" t="s">
        <v>23</v>
      </c>
      <c r="F20" s="9"/>
      <c r="G20" s="9"/>
      <c r="H20" s="9"/>
      <c r="I20" s="14"/>
      <c r="J20" s="61">
        <f>SUM(J18:J19)</f>
        <v>60000</v>
      </c>
      <c r="K20" s="14"/>
      <c r="L20" s="10"/>
      <c r="M20" s="11"/>
      <c r="N20" s="8"/>
      <c r="O20" s="8"/>
    </row>
    <row r="21" spans="1:15" ht="15">
      <c r="A21" s="2"/>
      <c r="B21" s="37"/>
      <c r="E21" s="39"/>
      <c r="F21" s="9"/>
      <c r="G21" s="9"/>
      <c r="H21" s="9"/>
      <c r="I21" s="14"/>
      <c r="J21" s="60"/>
      <c r="K21" s="14"/>
      <c r="L21" s="10"/>
      <c r="M21" s="11"/>
      <c r="N21" s="8"/>
      <c r="O21" s="8"/>
    </row>
    <row r="22" spans="1:15" ht="15">
      <c r="A22" s="2"/>
      <c r="B22" s="50" t="s">
        <v>18</v>
      </c>
      <c r="C22" s="37"/>
      <c r="D22" s="37"/>
      <c r="E22" s="2"/>
      <c r="F22" s="9"/>
      <c r="G22" s="9"/>
      <c r="H22" s="9"/>
      <c r="I22" s="15"/>
      <c r="J22" s="59"/>
      <c r="K22" s="15"/>
      <c r="L22" s="10"/>
      <c r="M22" s="11"/>
      <c r="N22" s="8"/>
      <c r="O22" s="8"/>
    </row>
    <row r="23" spans="1:15" ht="15">
      <c r="A23" s="2"/>
      <c r="B23" s="97" t="s">
        <v>17</v>
      </c>
      <c r="C23" s="13"/>
      <c r="D23" s="13"/>
      <c r="E23" s="46" t="s">
        <v>27</v>
      </c>
      <c r="F23" s="9"/>
      <c r="G23" s="9"/>
      <c r="H23" s="9"/>
      <c r="I23" s="14"/>
      <c r="J23" s="60">
        <v>30000</v>
      </c>
      <c r="K23" s="14"/>
      <c r="L23" s="10"/>
      <c r="M23" s="11"/>
      <c r="N23" s="8"/>
      <c r="O23" s="8"/>
    </row>
    <row r="24" spans="1:15" ht="15">
      <c r="A24" s="2"/>
      <c r="B24" s="37"/>
      <c r="E24" s="46" t="s">
        <v>24</v>
      </c>
      <c r="F24" s="9"/>
      <c r="G24" s="9"/>
      <c r="H24" s="9"/>
      <c r="I24" s="14"/>
      <c r="J24" s="61">
        <f>SUM(J23:J23)</f>
        <v>30000</v>
      </c>
      <c r="K24" s="14"/>
      <c r="L24" s="10"/>
      <c r="M24" s="11"/>
      <c r="N24" s="8"/>
      <c r="O24" s="8"/>
    </row>
    <row r="25" spans="1:15" ht="15">
      <c r="A25" s="2"/>
      <c r="E25" s="39"/>
      <c r="F25" s="9"/>
      <c r="G25" s="9"/>
      <c r="H25" s="9"/>
      <c r="I25" s="14"/>
      <c r="J25" s="60"/>
      <c r="K25" s="14"/>
      <c r="L25" s="10"/>
      <c r="M25" s="11"/>
      <c r="N25" s="8"/>
      <c r="O25" s="8"/>
    </row>
    <row r="26" spans="1:15" ht="15">
      <c r="A26" s="2"/>
      <c r="B26" s="37" t="s">
        <v>30</v>
      </c>
      <c r="D26" s="37"/>
      <c r="F26" s="9"/>
      <c r="G26" s="9"/>
      <c r="H26" s="9"/>
      <c r="I26" s="15"/>
      <c r="J26" s="62">
        <f>J15+J20+J24</f>
        <v>100000</v>
      </c>
      <c r="K26" s="15"/>
      <c r="L26" s="35"/>
      <c r="M26" s="11"/>
      <c r="N26" s="8"/>
      <c r="O26" s="8"/>
    </row>
    <row r="27" spans="1:15" ht="15">
      <c r="A27" s="2"/>
      <c r="B27" s="2"/>
      <c r="D27" s="37"/>
      <c r="E27" s="37"/>
      <c r="F27" s="9"/>
      <c r="G27" s="9"/>
      <c r="H27" s="9"/>
      <c r="I27" s="15"/>
      <c r="J27" s="59"/>
      <c r="K27" s="15"/>
      <c r="L27" s="35"/>
      <c r="M27" s="11"/>
      <c r="N27" s="8"/>
      <c r="O27" s="8"/>
    </row>
    <row r="28" spans="1:15" ht="15">
      <c r="A28" s="53" t="s">
        <v>28</v>
      </c>
      <c r="B28" s="2"/>
      <c r="C28" s="2"/>
      <c r="D28" s="2"/>
      <c r="E28" s="2"/>
      <c r="F28" s="29"/>
      <c r="G28" s="29"/>
      <c r="H28" s="29"/>
      <c r="I28" s="30"/>
      <c r="J28" s="63"/>
      <c r="K28" s="30"/>
      <c r="L28" s="40"/>
      <c r="M28" s="16"/>
      <c r="N28" s="8"/>
      <c r="O28" s="8"/>
    </row>
    <row r="29" spans="1:15" ht="15">
      <c r="A29" s="29"/>
      <c r="B29" s="2"/>
      <c r="C29" s="2"/>
      <c r="D29" s="2"/>
      <c r="E29" s="2"/>
      <c r="F29" s="29"/>
      <c r="G29" s="29"/>
      <c r="H29" s="29"/>
      <c r="I29" s="30"/>
      <c r="J29" s="63"/>
      <c r="K29" s="30"/>
      <c r="L29" s="40"/>
      <c r="M29" s="16"/>
      <c r="N29" s="8"/>
      <c r="O29" s="8"/>
    </row>
    <row r="30" spans="2:15" ht="15">
      <c r="B30" s="52" t="s">
        <v>11</v>
      </c>
      <c r="C30" s="29"/>
      <c r="D30" s="29"/>
      <c r="E30" s="2"/>
      <c r="F30" s="17"/>
      <c r="G30" s="17"/>
      <c r="H30" s="17"/>
      <c r="I30" s="18"/>
      <c r="J30" s="63"/>
      <c r="K30" s="18"/>
      <c r="L30" s="40"/>
      <c r="M30" s="16"/>
      <c r="N30" s="8"/>
      <c r="O30" s="8"/>
    </row>
    <row r="31" spans="2:15" ht="15">
      <c r="B31" s="98" t="s">
        <v>6</v>
      </c>
      <c r="C31" s="2"/>
      <c r="D31" s="2"/>
      <c r="E31" s="32" t="s">
        <v>60</v>
      </c>
      <c r="F31" s="19"/>
      <c r="G31" s="19"/>
      <c r="H31" s="19"/>
      <c r="I31" s="20"/>
      <c r="J31" s="64"/>
      <c r="K31" s="20"/>
      <c r="L31" s="21"/>
      <c r="M31" s="24"/>
      <c r="N31" s="22"/>
      <c r="O31" s="8"/>
    </row>
    <row r="32" spans="2:15" ht="15">
      <c r="B32" s="98"/>
      <c r="C32" s="2"/>
      <c r="D32" s="2"/>
      <c r="E32" s="95" t="s">
        <v>77</v>
      </c>
      <c r="F32" s="19"/>
      <c r="G32" s="19"/>
      <c r="H32" s="19"/>
      <c r="I32" s="20"/>
      <c r="J32" s="64">
        <v>15000</v>
      </c>
      <c r="K32" s="20"/>
      <c r="L32" s="21"/>
      <c r="M32" s="24"/>
      <c r="N32" s="22"/>
      <c r="O32" s="8"/>
    </row>
    <row r="33" spans="2:15" ht="15">
      <c r="B33" s="98"/>
      <c r="C33" s="2"/>
      <c r="D33" s="2"/>
      <c r="E33" s="95" t="s">
        <v>78</v>
      </c>
      <c r="F33" s="19"/>
      <c r="G33" s="19"/>
      <c r="H33" s="19"/>
      <c r="I33" s="20"/>
      <c r="J33" s="64">
        <v>5000</v>
      </c>
      <c r="K33" s="20"/>
      <c r="L33" s="21"/>
      <c r="M33" s="24"/>
      <c r="N33" s="22"/>
      <c r="O33" s="8"/>
    </row>
    <row r="34" spans="2:15" ht="15">
      <c r="B34" s="98"/>
      <c r="C34" s="2"/>
      <c r="D34" s="2"/>
      <c r="E34" s="95" t="s">
        <v>79</v>
      </c>
      <c r="F34" s="19"/>
      <c r="G34" s="19"/>
      <c r="H34" s="19"/>
      <c r="I34" s="20"/>
      <c r="J34" s="64">
        <v>5000</v>
      </c>
      <c r="K34" s="20"/>
      <c r="L34" s="21"/>
      <c r="M34" s="24"/>
      <c r="N34" s="22"/>
      <c r="O34" s="8"/>
    </row>
    <row r="35" spans="2:15" ht="15">
      <c r="B35" s="98" t="s">
        <v>7</v>
      </c>
      <c r="C35" s="2"/>
      <c r="D35" s="2"/>
      <c r="E35" s="32" t="s">
        <v>61</v>
      </c>
      <c r="F35" s="19"/>
      <c r="G35" s="19"/>
      <c r="H35" s="19"/>
      <c r="I35" s="20"/>
      <c r="J35" s="64"/>
      <c r="K35" s="20"/>
      <c r="L35" s="21"/>
      <c r="M35" s="24"/>
      <c r="N35" s="22"/>
      <c r="O35" s="8"/>
    </row>
    <row r="36" spans="2:15" ht="15">
      <c r="B36" s="98"/>
      <c r="C36" s="2"/>
      <c r="D36" s="2"/>
      <c r="E36" s="95" t="s">
        <v>44</v>
      </c>
      <c r="F36" s="2"/>
      <c r="G36" s="2"/>
      <c r="H36" s="2"/>
      <c r="I36" s="7"/>
      <c r="J36" s="66">
        <v>2500</v>
      </c>
      <c r="K36" s="7"/>
      <c r="L36" s="43"/>
      <c r="M36" s="8"/>
      <c r="N36" s="22"/>
      <c r="O36" s="8"/>
    </row>
    <row r="37" spans="2:15" ht="15">
      <c r="B37" s="98"/>
      <c r="C37" s="2"/>
      <c r="D37" s="2"/>
      <c r="E37" s="95" t="s">
        <v>58</v>
      </c>
      <c r="F37" s="2"/>
      <c r="G37" s="2"/>
      <c r="H37" s="2"/>
      <c r="I37" s="7"/>
      <c r="J37" s="66">
        <v>2500</v>
      </c>
      <c r="K37" s="7"/>
      <c r="L37" s="43"/>
      <c r="M37" s="8"/>
      <c r="N37" s="22"/>
      <c r="O37" s="8"/>
    </row>
    <row r="38" spans="2:15" ht="15">
      <c r="B38" s="98"/>
      <c r="C38" s="2"/>
      <c r="D38" s="2"/>
      <c r="E38" s="95" t="s">
        <v>45</v>
      </c>
      <c r="F38" s="2"/>
      <c r="G38" s="2"/>
      <c r="H38" s="2"/>
      <c r="I38" s="7"/>
      <c r="J38" s="66">
        <v>1000</v>
      </c>
      <c r="K38" s="7"/>
      <c r="L38" s="43"/>
      <c r="M38" s="8"/>
      <c r="N38" s="22"/>
      <c r="O38" s="8"/>
    </row>
    <row r="39" spans="2:15" ht="15">
      <c r="B39" s="98" t="s">
        <v>8</v>
      </c>
      <c r="C39" s="2"/>
      <c r="D39" s="2"/>
      <c r="E39" s="32" t="s">
        <v>62</v>
      </c>
      <c r="F39" s="19"/>
      <c r="G39" s="19"/>
      <c r="H39" s="19"/>
      <c r="I39" s="20"/>
      <c r="J39" s="64"/>
      <c r="K39" s="20"/>
      <c r="L39" s="21"/>
      <c r="M39" s="24"/>
      <c r="N39" s="22"/>
      <c r="O39" s="8"/>
    </row>
    <row r="40" spans="2:15" ht="15">
      <c r="B40" s="98"/>
      <c r="C40" s="2"/>
      <c r="D40" s="2"/>
      <c r="E40" s="95" t="s">
        <v>55</v>
      </c>
      <c r="F40" s="2"/>
      <c r="G40" s="2"/>
      <c r="H40" s="2"/>
      <c r="I40" s="7"/>
      <c r="J40" s="66">
        <v>2500</v>
      </c>
      <c r="K40" s="7"/>
      <c r="L40" s="43"/>
      <c r="M40" s="8"/>
      <c r="N40" s="22"/>
      <c r="O40" s="8"/>
    </row>
    <row r="41" spans="2:15" ht="15">
      <c r="B41" s="98"/>
      <c r="C41" s="2"/>
      <c r="D41" s="2"/>
      <c r="E41" s="95" t="s">
        <v>56</v>
      </c>
      <c r="F41" s="2"/>
      <c r="G41" s="2"/>
      <c r="H41" s="2"/>
      <c r="I41" s="7"/>
      <c r="J41" s="66">
        <v>7500</v>
      </c>
      <c r="K41" s="7"/>
      <c r="L41" s="43"/>
      <c r="M41" s="8"/>
      <c r="N41" s="22"/>
      <c r="O41" s="8"/>
    </row>
    <row r="42" spans="1:15" ht="15">
      <c r="A42" s="2"/>
      <c r="B42" s="28"/>
      <c r="C42" s="2"/>
      <c r="D42" s="41" t="s">
        <v>25</v>
      </c>
      <c r="E42" s="2"/>
      <c r="F42" s="2"/>
      <c r="G42" s="2"/>
      <c r="H42" s="2"/>
      <c r="I42" s="14"/>
      <c r="J42" s="61">
        <f>SUM(J32:J41)</f>
        <v>41000</v>
      </c>
      <c r="K42" s="14"/>
      <c r="L42" s="28"/>
      <c r="M42" s="24"/>
      <c r="N42" s="22"/>
      <c r="O42" s="6"/>
    </row>
    <row r="43" spans="1:15" ht="15">
      <c r="A43" s="25"/>
      <c r="B43" s="99"/>
      <c r="C43" s="19"/>
      <c r="D43" s="26"/>
      <c r="E43" s="27"/>
      <c r="F43" s="26"/>
      <c r="G43" s="26"/>
      <c r="H43" s="26"/>
      <c r="I43" s="2"/>
      <c r="J43" s="65"/>
      <c r="K43" s="2"/>
      <c r="L43" s="35"/>
      <c r="M43" s="24"/>
      <c r="N43" s="22"/>
      <c r="O43" s="23"/>
    </row>
    <row r="44" spans="1:17" ht="15">
      <c r="A44" s="28"/>
      <c r="B44" s="52" t="s">
        <v>15</v>
      </c>
      <c r="C44" s="29"/>
      <c r="D44" s="29"/>
      <c r="E44" s="2"/>
      <c r="F44" s="29"/>
      <c r="G44" s="29"/>
      <c r="H44" s="29"/>
      <c r="I44" s="30"/>
      <c r="J44" s="66"/>
      <c r="K44" s="30"/>
      <c r="L44" s="28"/>
      <c r="M44" s="24"/>
      <c r="N44" s="22"/>
      <c r="O44" s="23"/>
      <c r="P44" s="2"/>
      <c r="Q44" s="2"/>
    </row>
    <row r="45" spans="1:17" ht="15">
      <c r="A45" s="2"/>
      <c r="B45" s="98" t="s">
        <v>9</v>
      </c>
      <c r="C45" s="31"/>
      <c r="D45" s="31"/>
      <c r="E45" s="96" t="s">
        <v>63</v>
      </c>
      <c r="F45" s="2"/>
      <c r="G45" s="2"/>
      <c r="H45" s="2"/>
      <c r="I45" s="7"/>
      <c r="J45" s="64"/>
      <c r="K45" s="7"/>
      <c r="L45" s="42"/>
      <c r="M45" s="24"/>
      <c r="N45" s="22"/>
      <c r="O45" s="23"/>
      <c r="P45" s="4"/>
      <c r="Q45" s="5"/>
    </row>
    <row r="46" spans="2:15" ht="15">
      <c r="B46" s="98"/>
      <c r="C46" s="2"/>
      <c r="D46" s="2"/>
      <c r="E46" s="95" t="s">
        <v>67</v>
      </c>
      <c r="F46" s="2"/>
      <c r="G46" s="2"/>
      <c r="H46" s="2"/>
      <c r="I46" s="7"/>
      <c r="J46" s="66">
        <v>7500</v>
      </c>
      <c r="K46" s="7"/>
      <c r="L46" s="43"/>
      <c r="M46" s="8"/>
      <c r="N46" s="22"/>
      <c r="O46" s="8"/>
    </row>
    <row r="47" spans="2:15" ht="15">
      <c r="B47" s="98"/>
      <c r="C47" s="2"/>
      <c r="D47" s="2"/>
      <c r="E47" s="95" t="s">
        <v>68</v>
      </c>
      <c r="F47" s="2"/>
      <c r="G47" s="2"/>
      <c r="H47" s="2"/>
      <c r="I47" s="7"/>
      <c r="J47" s="66">
        <v>2750</v>
      </c>
      <c r="K47" s="7"/>
      <c r="L47" s="43"/>
      <c r="M47" s="8"/>
      <c r="N47" s="22"/>
      <c r="O47" s="8"/>
    </row>
    <row r="48" spans="2:17" ht="15">
      <c r="B48" s="98" t="s">
        <v>10</v>
      </c>
      <c r="C48" s="2"/>
      <c r="D48" s="2"/>
      <c r="E48" s="96" t="s">
        <v>64</v>
      </c>
      <c r="F48" s="2"/>
      <c r="G48" s="2"/>
      <c r="H48" s="2"/>
      <c r="I48" s="7"/>
      <c r="J48" s="64"/>
      <c r="K48" s="7"/>
      <c r="L48" s="42"/>
      <c r="M48" s="24"/>
      <c r="N48" s="22"/>
      <c r="O48" s="23"/>
      <c r="P48" s="4"/>
      <c r="Q48" s="5"/>
    </row>
    <row r="49" spans="2:15" ht="15">
      <c r="B49" s="98"/>
      <c r="C49" s="2"/>
      <c r="D49" s="2"/>
      <c r="E49" s="95" t="s">
        <v>59</v>
      </c>
      <c r="F49" s="2"/>
      <c r="G49" s="2"/>
      <c r="H49" s="2"/>
      <c r="I49" s="7"/>
      <c r="J49" s="66">
        <v>7500</v>
      </c>
      <c r="K49" s="7"/>
      <c r="L49" s="43"/>
      <c r="M49" s="8"/>
      <c r="N49" s="22"/>
      <c r="O49" s="8"/>
    </row>
    <row r="50" spans="2:15" ht="15">
      <c r="B50" s="98"/>
      <c r="C50" s="2"/>
      <c r="D50" s="2"/>
      <c r="E50" s="95" t="s">
        <v>57</v>
      </c>
      <c r="F50" s="2"/>
      <c r="G50" s="2"/>
      <c r="H50" s="2"/>
      <c r="I50" s="7"/>
      <c r="J50" s="66">
        <v>5000</v>
      </c>
      <c r="K50" s="7"/>
      <c r="L50" s="43"/>
      <c r="M50" s="8"/>
      <c r="N50" s="22"/>
      <c r="O50" s="8"/>
    </row>
    <row r="51" spans="2:15" ht="15">
      <c r="B51" s="100"/>
      <c r="C51" s="2"/>
      <c r="D51" s="41" t="s">
        <v>26</v>
      </c>
      <c r="E51" s="32"/>
      <c r="F51" s="33"/>
      <c r="G51" s="33"/>
      <c r="H51" s="33"/>
      <c r="I51" s="7"/>
      <c r="J51" s="67">
        <f>SUM(J46:J50)</f>
        <v>22750</v>
      </c>
      <c r="K51" s="7"/>
      <c r="L51" s="28"/>
      <c r="M51" s="24"/>
      <c r="N51" s="22"/>
      <c r="O51" s="34"/>
    </row>
    <row r="52" spans="2:15" ht="15">
      <c r="B52" s="100"/>
      <c r="C52" s="2"/>
      <c r="D52" s="41"/>
      <c r="E52" s="32"/>
      <c r="F52" s="33"/>
      <c r="G52" s="33"/>
      <c r="H52" s="33"/>
      <c r="I52" s="7"/>
      <c r="J52" s="68"/>
      <c r="K52" s="7"/>
      <c r="L52" s="43"/>
      <c r="M52" s="44"/>
      <c r="N52" s="22"/>
      <c r="O52" s="34"/>
    </row>
    <row r="53" spans="2:15" ht="15">
      <c r="B53" s="52" t="s">
        <v>16</v>
      </c>
      <c r="C53" s="2"/>
      <c r="D53" s="2"/>
      <c r="E53" s="32"/>
      <c r="F53" s="2"/>
      <c r="G53" s="2"/>
      <c r="H53" s="2"/>
      <c r="I53" s="7"/>
      <c r="J53" s="69"/>
      <c r="K53" s="7"/>
      <c r="L53" s="43"/>
      <c r="M53" s="8"/>
      <c r="N53" s="22"/>
      <c r="O53" s="8"/>
    </row>
    <row r="54" spans="2:15" ht="15">
      <c r="B54" s="98" t="s">
        <v>12</v>
      </c>
      <c r="C54" s="2"/>
      <c r="D54" s="2"/>
      <c r="E54" s="32" t="s">
        <v>53</v>
      </c>
      <c r="F54" s="2"/>
      <c r="G54" s="2"/>
      <c r="H54" s="2"/>
      <c r="I54" s="7"/>
      <c r="J54" s="66"/>
      <c r="K54" s="7"/>
      <c r="L54" s="43"/>
      <c r="M54" s="8"/>
      <c r="N54" s="22"/>
      <c r="O54" s="8"/>
    </row>
    <row r="55" spans="2:15" ht="15">
      <c r="B55" s="98"/>
      <c r="C55" s="2"/>
      <c r="D55" s="2"/>
      <c r="E55" s="95" t="s">
        <v>51</v>
      </c>
      <c r="F55" s="2"/>
      <c r="G55" s="2"/>
      <c r="H55" s="2"/>
      <c r="I55" s="7"/>
      <c r="J55" s="66">
        <v>6000</v>
      </c>
      <c r="K55" s="7"/>
      <c r="L55" s="43"/>
      <c r="M55" s="8"/>
      <c r="N55" s="22"/>
      <c r="O55" s="8"/>
    </row>
    <row r="56" spans="2:15" ht="15">
      <c r="B56" s="98"/>
      <c r="C56" s="2"/>
      <c r="D56" s="2"/>
      <c r="E56" s="95" t="s">
        <v>69</v>
      </c>
      <c r="F56" s="2"/>
      <c r="G56" s="2"/>
      <c r="H56" s="2"/>
      <c r="I56" s="7"/>
      <c r="J56" s="66">
        <v>1250</v>
      </c>
      <c r="K56" s="7"/>
      <c r="L56" s="43"/>
      <c r="M56" s="8"/>
      <c r="N56" s="22"/>
      <c r="O56" s="8"/>
    </row>
    <row r="57" spans="2:15" ht="15">
      <c r="B57" s="98" t="s">
        <v>13</v>
      </c>
      <c r="C57" s="2"/>
      <c r="D57" s="2"/>
      <c r="E57" s="32" t="s">
        <v>54</v>
      </c>
      <c r="F57" s="2"/>
      <c r="G57" s="2"/>
      <c r="H57" s="2"/>
      <c r="I57" s="7"/>
      <c r="J57" s="66"/>
      <c r="K57" s="7"/>
      <c r="L57" s="43"/>
      <c r="M57" s="8"/>
      <c r="N57" s="22"/>
      <c r="O57" s="8"/>
    </row>
    <row r="58" spans="2:15" ht="15">
      <c r="B58" s="98"/>
      <c r="C58" s="2"/>
      <c r="D58" s="2"/>
      <c r="E58" s="95" t="s">
        <v>47</v>
      </c>
      <c r="F58" s="2"/>
      <c r="G58" s="2"/>
      <c r="H58" s="2"/>
      <c r="I58" s="7"/>
      <c r="J58" s="66">
        <v>6750</v>
      </c>
      <c r="K58" s="7"/>
      <c r="L58" s="43"/>
      <c r="M58" s="8"/>
      <c r="N58" s="22"/>
      <c r="O58" s="8"/>
    </row>
    <row r="59" spans="2:15" ht="15">
      <c r="B59" s="98"/>
      <c r="C59" s="2"/>
      <c r="D59" s="2"/>
      <c r="E59" s="95" t="s">
        <v>48</v>
      </c>
      <c r="F59" s="2"/>
      <c r="G59" s="2"/>
      <c r="H59" s="2"/>
      <c r="I59" s="7"/>
      <c r="J59" s="66">
        <v>2500</v>
      </c>
      <c r="K59" s="7"/>
      <c r="L59" s="43"/>
      <c r="M59" s="8"/>
      <c r="N59" s="22"/>
      <c r="O59" s="8"/>
    </row>
    <row r="60" spans="2:15" ht="15">
      <c r="B60" s="98"/>
      <c r="C60" s="2"/>
      <c r="D60" s="2"/>
      <c r="E60" s="95" t="s">
        <v>49</v>
      </c>
      <c r="F60" s="2"/>
      <c r="G60" s="2"/>
      <c r="H60" s="2"/>
      <c r="I60" s="7"/>
      <c r="J60" s="66">
        <v>4550</v>
      </c>
      <c r="K60" s="7"/>
      <c r="L60" s="43"/>
      <c r="M60" s="8"/>
      <c r="N60" s="22"/>
      <c r="O60" s="8"/>
    </row>
    <row r="61" spans="2:15" ht="15">
      <c r="B61" s="98"/>
      <c r="C61" s="2"/>
      <c r="D61" s="2"/>
      <c r="E61" s="95" t="s">
        <v>50</v>
      </c>
      <c r="F61" s="2"/>
      <c r="G61" s="2"/>
      <c r="H61" s="2"/>
      <c r="I61" s="7"/>
      <c r="J61" s="66">
        <v>2500</v>
      </c>
      <c r="K61" s="7"/>
      <c r="L61" s="43"/>
      <c r="M61" s="8"/>
      <c r="N61" s="22"/>
      <c r="O61" s="8"/>
    </row>
    <row r="62" spans="2:15" ht="15">
      <c r="B62" s="98" t="s">
        <v>14</v>
      </c>
      <c r="C62" s="2"/>
      <c r="D62" s="2"/>
      <c r="E62" s="32" t="s">
        <v>52</v>
      </c>
      <c r="F62" s="2"/>
      <c r="G62" s="2"/>
      <c r="H62" s="2"/>
      <c r="I62" s="7"/>
      <c r="J62" s="66"/>
      <c r="K62" s="7"/>
      <c r="L62" s="43"/>
      <c r="M62" s="8"/>
      <c r="N62" s="22"/>
      <c r="O62" s="8"/>
    </row>
    <row r="63" spans="2:15" ht="15">
      <c r="B63" s="98"/>
      <c r="C63" s="2"/>
      <c r="D63" s="2"/>
      <c r="E63" s="95" t="s">
        <v>46</v>
      </c>
      <c r="F63" s="2"/>
      <c r="G63" s="2"/>
      <c r="H63" s="2"/>
      <c r="I63" s="7"/>
      <c r="J63" s="66">
        <v>7500</v>
      </c>
      <c r="K63" s="7"/>
      <c r="L63" s="43"/>
      <c r="M63" s="8"/>
      <c r="N63" s="22"/>
      <c r="O63" s="8"/>
    </row>
    <row r="64" spans="2:15" ht="15">
      <c r="B64" s="98"/>
      <c r="C64" s="2"/>
      <c r="D64" s="2"/>
      <c r="E64" s="95" t="s">
        <v>44</v>
      </c>
      <c r="F64" s="2"/>
      <c r="G64" s="2"/>
      <c r="H64" s="2"/>
      <c r="I64" s="7"/>
      <c r="J64" s="66">
        <v>2750</v>
      </c>
      <c r="K64" s="7"/>
      <c r="L64" s="43"/>
      <c r="M64" s="8"/>
      <c r="N64" s="22"/>
      <c r="O64" s="8"/>
    </row>
    <row r="65" spans="2:15" ht="15">
      <c r="B65" s="98"/>
      <c r="C65" s="2"/>
      <c r="D65" s="2"/>
      <c r="E65" s="95" t="s">
        <v>58</v>
      </c>
      <c r="F65" s="2"/>
      <c r="G65" s="2"/>
      <c r="H65" s="2"/>
      <c r="I65" s="7"/>
      <c r="J65" s="66">
        <v>1500</v>
      </c>
      <c r="K65" s="7"/>
      <c r="L65" s="43"/>
      <c r="M65" s="8"/>
      <c r="N65" s="22"/>
      <c r="O65" s="8"/>
    </row>
    <row r="66" spans="2:15" ht="15">
      <c r="B66" s="98"/>
      <c r="C66" s="2"/>
      <c r="D66" s="2"/>
      <c r="E66" s="95" t="s">
        <v>45</v>
      </c>
      <c r="F66" s="2"/>
      <c r="G66" s="2"/>
      <c r="H66" s="2"/>
      <c r="I66" s="7"/>
      <c r="J66" s="66">
        <v>950</v>
      </c>
      <c r="K66" s="7"/>
      <c r="L66" s="43"/>
      <c r="M66" s="8"/>
      <c r="N66" s="22"/>
      <c r="O66" s="8"/>
    </row>
    <row r="67" spans="2:15" ht="15">
      <c r="B67" s="101"/>
      <c r="C67" s="2"/>
      <c r="D67" s="2"/>
      <c r="E67" s="32" t="s">
        <v>32</v>
      </c>
      <c r="F67" s="2"/>
      <c r="G67" s="2"/>
      <c r="H67" s="2"/>
      <c r="I67" s="7"/>
      <c r="J67" s="67">
        <f>SUM(J55:J66)</f>
        <v>36250</v>
      </c>
      <c r="K67" s="7"/>
      <c r="L67" s="28"/>
      <c r="M67" s="24"/>
      <c r="N67" s="22"/>
      <c r="O67" s="8"/>
    </row>
    <row r="68" spans="2:15" ht="15">
      <c r="B68" s="36"/>
      <c r="C68" s="2"/>
      <c r="D68" s="2"/>
      <c r="E68" s="45"/>
      <c r="F68" s="2"/>
      <c r="G68" s="2"/>
      <c r="H68" s="2"/>
      <c r="I68" s="7"/>
      <c r="J68" s="70"/>
      <c r="K68" s="7"/>
      <c r="L68" s="43"/>
      <c r="M68" s="8"/>
      <c r="N68" s="22"/>
      <c r="O68" s="8"/>
    </row>
    <row r="69" spans="2:15" ht="15">
      <c r="B69" s="29" t="s">
        <v>31</v>
      </c>
      <c r="C69" s="37"/>
      <c r="D69" s="2"/>
      <c r="F69" s="2"/>
      <c r="G69" s="2"/>
      <c r="H69" s="2"/>
      <c r="I69" s="7"/>
      <c r="J69" s="71">
        <f>J67+J51+J42</f>
        <v>100000</v>
      </c>
      <c r="K69" s="7"/>
      <c r="L69" s="28"/>
      <c r="M69" s="24"/>
      <c r="N69" s="8"/>
      <c r="O69" s="8"/>
    </row>
    <row r="70" spans="3:15" ht="15">
      <c r="C70" s="37"/>
      <c r="D70" s="2"/>
      <c r="E70" s="2"/>
      <c r="F70" s="2"/>
      <c r="G70" s="2"/>
      <c r="H70" s="2"/>
      <c r="I70" s="7"/>
      <c r="J70" s="47"/>
      <c r="K70" s="7"/>
      <c r="L70" s="35"/>
      <c r="M70" s="8"/>
      <c r="N70" s="8"/>
      <c r="O70" s="8"/>
    </row>
    <row r="71" spans="1:15" ht="15.75" thickBot="1">
      <c r="A71" s="29" t="s">
        <v>29</v>
      </c>
      <c r="B71" s="29"/>
      <c r="C71" s="29"/>
      <c r="D71" s="29"/>
      <c r="E71" s="29"/>
      <c r="F71" s="29"/>
      <c r="G71" s="29"/>
      <c r="H71" s="29"/>
      <c r="I71" s="47"/>
      <c r="J71" s="48">
        <f>J26-J69</f>
        <v>0</v>
      </c>
      <c r="K71" s="47"/>
      <c r="L71" s="28"/>
      <c r="M71" s="24"/>
      <c r="N71" s="8"/>
      <c r="O71" s="8"/>
    </row>
    <row r="72" spans="3:15" ht="15.75" thickTop="1">
      <c r="C72" s="2"/>
      <c r="D72" s="2"/>
      <c r="E72" s="2"/>
      <c r="F72" s="2"/>
      <c r="G72" s="2"/>
      <c r="H72" s="2"/>
      <c r="I72" s="2"/>
      <c r="J72" s="2"/>
      <c r="K72" s="2"/>
      <c r="M72" s="8"/>
      <c r="N72" s="8"/>
      <c r="O72" s="8"/>
    </row>
    <row r="73" spans="1:11" ht="15">
      <c r="A73" s="91"/>
      <c r="B73" s="91"/>
      <c r="C73" s="91"/>
      <c r="D73" s="91"/>
      <c r="E73" s="91"/>
      <c r="F73" s="91"/>
      <c r="G73" s="91"/>
      <c r="H73" s="91"/>
      <c r="I73" s="91"/>
      <c r="J73" s="91"/>
      <c r="K73" s="91"/>
    </row>
    <row r="74" spans="1:11" ht="15.75" thickBot="1">
      <c r="A74" s="90" t="s">
        <v>43</v>
      </c>
      <c r="B74" s="91"/>
      <c r="C74" s="91"/>
      <c r="D74" s="91"/>
      <c r="E74" s="91"/>
      <c r="F74" s="91"/>
      <c r="G74" s="91"/>
      <c r="H74" s="91"/>
      <c r="I74" s="91"/>
      <c r="J74" s="92">
        <f>J26</f>
        <v>100000</v>
      </c>
      <c r="K74" s="91"/>
    </row>
    <row r="75" spans="1:11" ht="15.75" thickTop="1">
      <c r="A75" s="91"/>
      <c r="B75" s="91"/>
      <c r="C75" s="91"/>
      <c r="D75" s="91"/>
      <c r="E75" s="91"/>
      <c r="F75" s="91"/>
      <c r="G75" s="91"/>
      <c r="H75" s="91"/>
      <c r="I75" s="91"/>
      <c r="J75" s="91"/>
      <c r="K75" s="91"/>
    </row>
    <row r="76" spans="1:11" ht="15">
      <c r="A76" s="90" t="s">
        <v>91</v>
      </c>
      <c r="B76" s="91"/>
      <c r="C76" s="91"/>
      <c r="D76" s="91"/>
      <c r="E76" s="91"/>
      <c r="F76" s="91"/>
      <c r="G76" s="91"/>
      <c r="H76" s="91"/>
      <c r="I76" s="91"/>
      <c r="J76" s="94">
        <f>J19/J74</f>
        <v>0.5</v>
      </c>
      <c r="K76" s="91"/>
    </row>
    <row r="77" spans="1:11" ht="15">
      <c r="A77" s="91"/>
      <c r="B77" s="91"/>
      <c r="C77" s="91"/>
      <c r="D77" s="91"/>
      <c r="E77" s="91"/>
      <c r="F77" s="91"/>
      <c r="G77" s="91"/>
      <c r="H77" s="91"/>
      <c r="I77" s="91"/>
      <c r="J77" s="91"/>
      <c r="K77" s="91"/>
    </row>
    <row r="78" spans="6:11" ht="15">
      <c r="F78" s="6"/>
      <c r="G78" s="6"/>
      <c r="H78" s="6"/>
      <c r="I78" s="3"/>
      <c r="J78" s="3"/>
      <c r="K78" s="3"/>
    </row>
    <row r="79" spans="6:11" ht="15">
      <c r="F79" s="6"/>
      <c r="G79" s="6"/>
      <c r="H79" s="6"/>
      <c r="I79" s="3"/>
      <c r="K79" s="3"/>
    </row>
    <row r="80" spans="6:11" ht="15">
      <c r="F80" s="6"/>
      <c r="G80" s="6"/>
      <c r="H80" s="6"/>
      <c r="I80" s="3"/>
      <c r="K80" s="3"/>
    </row>
    <row r="81" spans="6:11" ht="15">
      <c r="F81" s="6"/>
      <c r="G81" s="6"/>
      <c r="H81" s="6"/>
      <c r="I81" s="3"/>
      <c r="K81" s="3"/>
    </row>
  </sheetData>
  <sheetProtection/>
  <mergeCells count="1">
    <mergeCell ref="E10:F10"/>
  </mergeCells>
  <conditionalFormatting sqref="J13:J72">
    <cfRule type="cellIs" priority="2" dxfId="0" operator="lessThan">
      <formula>0</formula>
    </cfRule>
  </conditionalFormatting>
  <conditionalFormatting sqref="J74">
    <cfRule type="cellIs" priority="1" dxfId="0" operator="lessThan">
      <formula>0</formula>
    </cfRule>
  </conditionalFormatting>
  <printOptions/>
  <pageMargins left="0.5905511811023623" right="0.3937007874015748" top="1.299212598425197" bottom="0.5118110236220472" header="0.5905511811023623" footer="0.5118110236220472"/>
  <pageSetup horizontalDpi="600" verticalDpi="600" orientation="portrait" paperSize="9" scale="55" r:id="rId2"/>
  <headerFooter alignWithMargins="0">
    <oddFooter>&amp;CFIA Public</oddFooter>
  </headerFooter>
  <drawing r:id="rId1"/>
</worksheet>
</file>

<file path=xl/worksheets/sheet3.xml><?xml version="1.0" encoding="utf-8"?>
<worksheet xmlns="http://schemas.openxmlformats.org/spreadsheetml/2006/main" xmlns:r="http://schemas.openxmlformats.org/officeDocument/2006/relationships">
  <dimension ref="A1:Q100"/>
  <sheetViews>
    <sheetView showGridLines="0" zoomScaleSheetLayoutView="85" zoomScalePageLayoutView="0" workbookViewId="0" topLeftCell="A124">
      <selection activeCell="A7" sqref="A7"/>
    </sheetView>
  </sheetViews>
  <sheetFormatPr defaultColWidth="11.421875" defaultRowHeight="12.75"/>
  <cols>
    <col min="1" max="1" width="6.421875" style="1" customWidth="1"/>
    <col min="2" max="2" width="8.421875" style="1" customWidth="1"/>
    <col min="3" max="3" width="1.421875" style="1" customWidth="1"/>
    <col min="4" max="4" width="2.00390625" style="1" customWidth="1"/>
    <col min="5" max="5" width="17.421875" style="1" customWidth="1"/>
    <col min="6" max="6" width="42.57421875" style="1" customWidth="1"/>
    <col min="7" max="8" width="3.57421875" style="1" customWidth="1"/>
    <col min="9" max="9" width="3.00390625" style="1" customWidth="1"/>
    <col min="10" max="10" width="15.421875" style="1" customWidth="1"/>
    <col min="11" max="11" width="3.00390625" style="1" customWidth="1"/>
    <col min="12" max="12" width="13.140625" style="37" customWidth="1"/>
    <col min="13" max="13" width="13.421875" style="1" customWidth="1"/>
    <col min="14" max="14" width="12.57421875" style="1" customWidth="1"/>
    <col min="15" max="15" width="20.421875" style="1" customWidth="1"/>
    <col min="16" max="16384" width="11.421875" style="1" customWidth="1"/>
  </cols>
  <sheetData>
    <row r="1" spans="1:17" ht="22.5">
      <c r="A1" s="114" t="s">
        <v>88</v>
      </c>
      <c r="B1" s="114"/>
      <c r="C1" s="114"/>
      <c r="D1" s="114"/>
      <c r="E1" s="114"/>
      <c r="F1" s="114"/>
      <c r="G1" s="114"/>
      <c r="H1" s="114"/>
      <c r="I1" s="114"/>
      <c r="J1" s="112"/>
      <c r="K1" s="112"/>
      <c r="L1" s="113"/>
      <c r="M1" s="112"/>
      <c r="N1" s="112"/>
      <c r="O1" s="112"/>
      <c r="P1" s="112"/>
      <c r="Q1" s="112"/>
    </row>
    <row r="2" spans="1:11" ht="15.75">
      <c r="A2" s="55"/>
      <c r="B2" s="55"/>
      <c r="C2" s="55"/>
      <c r="D2" s="55"/>
      <c r="E2" s="55"/>
      <c r="F2" s="55"/>
      <c r="G2" s="55"/>
      <c r="H2" s="55"/>
      <c r="I2" s="55"/>
      <c r="J2" s="55"/>
      <c r="K2" s="55"/>
    </row>
    <row r="3" spans="1:11" ht="15.75">
      <c r="A3" s="57" t="s">
        <v>33</v>
      </c>
      <c r="B3" s="57"/>
      <c r="C3" s="57"/>
      <c r="D3" s="57"/>
      <c r="E3" s="57"/>
      <c r="F3" s="55"/>
      <c r="G3" s="55"/>
      <c r="H3" s="55"/>
      <c r="I3" s="55"/>
      <c r="J3" s="55"/>
      <c r="K3" s="55"/>
    </row>
    <row r="4" spans="1:15" ht="15.75">
      <c r="A4" s="55" t="s">
        <v>95</v>
      </c>
      <c r="B4" s="57"/>
      <c r="C4" s="57"/>
      <c r="D4" s="57"/>
      <c r="E4" s="55"/>
      <c r="F4" s="55"/>
      <c r="G4" s="55"/>
      <c r="H4" s="55"/>
      <c r="I4" s="55"/>
      <c r="J4" s="54"/>
      <c r="K4" s="55"/>
      <c r="L4" s="38"/>
      <c r="M4" s="8"/>
      <c r="N4" s="8"/>
      <c r="O4" s="8"/>
    </row>
    <row r="5" spans="1:15" ht="15.75">
      <c r="A5" s="55"/>
      <c r="B5" s="57"/>
      <c r="C5" s="57"/>
      <c r="D5" s="57"/>
      <c r="E5" s="55"/>
      <c r="F5" s="55"/>
      <c r="G5" s="55"/>
      <c r="H5" s="55"/>
      <c r="I5" s="55"/>
      <c r="J5" s="54"/>
      <c r="K5" s="55"/>
      <c r="L5" s="38"/>
      <c r="M5" s="8"/>
      <c r="N5" s="8"/>
      <c r="O5" s="8"/>
    </row>
    <row r="6" spans="1:15" ht="15.75">
      <c r="A6" s="56" t="s">
        <v>97</v>
      </c>
      <c r="B6" s="57"/>
      <c r="C6" s="57"/>
      <c r="D6" s="57"/>
      <c r="E6" s="55"/>
      <c r="F6" s="55"/>
      <c r="G6" s="55"/>
      <c r="H6" s="55"/>
      <c r="I6" s="55"/>
      <c r="J6" s="54"/>
      <c r="K6" s="55"/>
      <c r="L6" s="38"/>
      <c r="M6" s="8"/>
      <c r="N6" s="8"/>
      <c r="O6" s="8"/>
    </row>
    <row r="7" spans="1:15" ht="15.75">
      <c r="A7" s="109" t="s">
        <v>34</v>
      </c>
      <c r="B7" s="55"/>
      <c r="C7" s="55"/>
      <c r="D7" s="55"/>
      <c r="E7" s="57"/>
      <c r="F7" s="57"/>
      <c r="G7" s="57"/>
      <c r="H7" s="57"/>
      <c r="I7" s="55"/>
      <c r="J7" s="54"/>
      <c r="K7" s="55"/>
      <c r="L7" s="38"/>
      <c r="M7" s="8"/>
      <c r="N7" s="8"/>
      <c r="O7" s="8"/>
    </row>
    <row r="8" spans="1:15" ht="15">
      <c r="A8" s="55"/>
      <c r="B8" s="55"/>
      <c r="C8" s="55"/>
      <c r="D8" s="55"/>
      <c r="E8" s="55"/>
      <c r="F8" s="55"/>
      <c r="G8" s="55"/>
      <c r="H8" s="55"/>
      <c r="I8" s="55"/>
      <c r="J8" s="55"/>
      <c r="K8" s="55"/>
      <c r="M8" s="8"/>
      <c r="N8" s="8"/>
      <c r="O8" s="8"/>
    </row>
    <row r="9" spans="13:15" ht="15">
      <c r="M9" s="8"/>
      <c r="N9" s="8"/>
      <c r="O9" s="8"/>
    </row>
    <row r="10" spans="1:15" ht="15">
      <c r="A10" s="51" t="s">
        <v>1</v>
      </c>
      <c r="B10" s="2"/>
      <c r="C10" s="2"/>
      <c r="D10" s="2"/>
      <c r="E10" s="117"/>
      <c r="F10" s="117"/>
      <c r="G10" s="49"/>
      <c r="H10" s="49"/>
      <c r="I10" s="12"/>
      <c r="J10" s="58" t="s">
        <v>0</v>
      </c>
      <c r="K10" s="12"/>
      <c r="L10" s="10"/>
      <c r="M10" s="11"/>
      <c r="N10" s="8"/>
      <c r="O10" s="8"/>
    </row>
    <row r="11" spans="1:15" ht="15">
      <c r="A11" s="2"/>
      <c r="B11" s="2"/>
      <c r="C11" s="37"/>
      <c r="D11" s="37"/>
      <c r="E11" s="2"/>
      <c r="F11" s="9"/>
      <c r="G11" s="9"/>
      <c r="H11" s="9"/>
      <c r="I11" s="15"/>
      <c r="J11" s="59"/>
      <c r="K11" s="15"/>
      <c r="L11" s="10"/>
      <c r="M11" s="11"/>
      <c r="N11" s="8"/>
      <c r="O11" s="8"/>
    </row>
    <row r="12" spans="1:15" ht="15">
      <c r="A12" s="2"/>
      <c r="B12" s="50" t="s">
        <v>21</v>
      </c>
      <c r="C12" s="37"/>
      <c r="D12" s="37"/>
      <c r="E12" s="2"/>
      <c r="F12" s="9"/>
      <c r="G12" s="9"/>
      <c r="H12" s="9"/>
      <c r="I12" s="15"/>
      <c r="J12" s="59"/>
      <c r="K12" s="15"/>
      <c r="L12" s="10"/>
      <c r="M12" s="11"/>
      <c r="N12" s="8"/>
      <c r="O12" s="8"/>
    </row>
    <row r="13" spans="1:15" ht="15">
      <c r="A13" s="2"/>
      <c r="B13" s="97" t="s">
        <v>2</v>
      </c>
      <c r="C13" s="13"/>
      <c r="D13" s="13"/>
      <c r="E13" s="46" t="s">
        <v>65</v>
      </c>
      <c r="F13" s="9"/>
      <c r="G13" s="9"/>
      <c r="H13" s="9"/>
      <c r="I13" s="14"/>
      <c r="J13" s="60">
        <v>5000</v>
      </c>
      <c r="K13" s="14"/>
      <c r="L13" s="10"/>
      <c r="M13" s="11"/>
      <c r="N13" s="8"/>
      <c r="O13" s="8"/>
    </row>
    <row r="14" spans="1:15" ht="15">
      <c r="A14" s="2"/>
      <c r="B14" s="97" t="s">
        <v>3</v>
      </c>
      <c r="E14" s="46" t="s">
        <v>66</v>
      </c>
      <c r="F14" s="9"/>
      <c r="G14" s="9"/>
      <c r="H14" s="9"/>
      <c r="I14" s="14"/>
      <c r="J14" s="60">
        <v>5000</v>
      </c>
      <c r="K14" s="14"/>
      <c r="L14" s="10"/>
      <c r="M14" s="11"/>
      <c r="N14" s="8"/>
      <c r="O14" s="8"/>
    </row>
    <row r="15" spans="1:15" ht="15">
      <c r="A15" s="2"/>
      <c r="B15" s="37"/>
      <c r="E15" s="46" t="s">
        <v>22</v>
      </c>
      <c r="F15" s="9"/>
      <c r="G15" s="9"/>
      <c r="H15" s="9"/>
      <c r="I15" s="14"/>
      <c r="J15" s="61">
        <f>SUM(J13:J14)</f>
        <v>10000</v>
      </c>
      <c r="K15" s="14"/>
      <c r="L15" s="10"/>
      <c r="M15" s="11"/>
      <c r="N15" s="8"/>
      <c r="O15" s="8"/>
    </row>
    <row r="16" spans="1:15" ht="15">
      <c r="A16" s="2"/>
      <c r="B16" s="37"/>
      <c r="E16" s="39"/>
      <c r="F16" s="9"/>
      <c r="G16" s="9"/>
      <c r="H16" s="9"/>
      <c r="I16" s="14"/>
      <c r="J16" s="60"/>
      <c r="K16" s="15"/>
      <c r="L16" s="10"/>
      <c r="M16" s="11"/>
      <c r="N16" s="8"/>
      <c r="O16" s="8"/>
    </row>
    <row r="17" spans="1:15" ht="15">
      <c r="A17" s="2"/>
      <c r="B17" s="50" t="s">
        <v>19</v>
      </c>
      <c r="C17" s="37"/>
      <c r="D17" s="37"/>
      <c r="E17" s="2"/>
      <c r="F17" s="9"/>
      <c r="G17" s="9"/>
      <c r="H17" s="9"/>
      <c r="I17" s="15"/>
      <c r="J17" s="59"/>
      <c r="K17" s="14"/>
      <c r="L17" s="10"/>
      <c r="M17" s="11"/>
      <c r="N17" s="8"/>
      <c r="O17" s="8"/>
    </row>
    <row r="18" spans="1:15" ht="15">
      <c r="A18" s="2"/>
      <c r="B18" s="97" t="s">
        <v>4</v>
      </c>
      <c r="C18" s="13"/>
      <c r="D18" s="13"/>
      <c r="E18" s="46" t="s">
        <v>20</v>
      </c>
      <c r="F18" s="9"/>
      <c r="G18" s="9"/>
      <c r="H18" s="9"/>
      <c r="I18" s="14"/>
      <c r="J18" s="60">
        <v>10000</v>
      </c>
      <c r="K18" s="14"/>
      <c r="L18" s="10"/>
      <c r="M18" s="11"/>
      <c r="N18" s="8"/>
      <c r="O18" s="8"/>
    </row>
    <row r="19" spans="1:15" ht="15">
      <c r="A19" s="2"/>
      <c r="B19" s="97" t="s">
        <v>5</v>
      </c>
      <c r="C19" s="13"/>
      <c r="D19" s="13"/>
      <c r="E19" s="46" t="s">
        <v>90</v>
      </c>
      <c r="F19" s="9"/>
      <c r="G19" s="9"/>
      <c r="H19" s="9"/>
      <c r="I19" s="14"/>
      <c r="J19" s="60">
        <v>50000</v>
      </c>
      <c r="K19" s="14"/>
      <c r="L19" s="10"/>
      <c r="M19" s="11"/>
      <c r="N19" s="8"/>
      <c r="O19" s="8"/>
    </row>
    <row r="20" spans="1:15" ht="15">
      <c r="A20" s="2"/>
      <c r="B20" s="37"/>
      <c r="E20" s="46" t="s">
        <v>23</v>
      </c>
      <c r="F20" s="9"/>
      <c r="G20" s="9"/>
      <c r="H20" s="9"/>
      <c r="I20" s="14"/>
      <c r="J20" s="61">
        <f>SUM(J18:J19)</f>
        <v>60000</v>
      </c>
      <c r="K20" s="15"/>
      <c r="L20" s="35"/>
      <c r="M20" s="11"/>
      <c r="N20" s="8"/>
      <c r="O20" s="8"/>
    </row>
    <row r="21" spans="1:15" ht="15">
      <c r="A21" s="2"/>
      <c r="B21" s="37"/>
      <c r="E21" s="39"/>
      <c r="F21" s="9"/>
      <c r="G21" s="9"/>
      <c r="H21" s="9"/>
      <c r="I21" s="14"/>
      <c r="J21" s="60"/>
      <c r="K21" s="15"/>
      <c r="L21" s="35"/>
      <c r="M21" s="11"/>
      <c r="N21" s="8"/>
      <c r="O21" s="8"/>
    </row>
    <row r="22" spans="1:15" ht="15">
      <c r="A22" s="2"/>
      <c r="B22" s="50" t="s">
        <v>18</v>
      </c>
      <c r="C22" s="37"/>
      <c r="D22" s="37"/>
      <c r="E22" s="2"/>
      <c r="F22" s="9"/>
      <c r="G22" s="9"/>
      <c r="H22" s="9"/>
      <c r="I22" s="15"/>
      <c r="J22" s="59"/>
      <c r="K22" s="30"/>
      <c r="L22" s="40"/>
      <c r="M22" s="16"/>
      <c r="N22" s="8"/>
      <c r="O22" s="8"/>
    </row>
    <row r="23" spans="1:15" ht="15">
      <c r="A23" s="2"/>
      <c r="B23" s="97" t="s">
        <v>17</v>
      </c>
      <c r="C23" s="13"/>
      <c r="D23" s="13"/>
      <c r="E23" s="46" t="s">
        <v>27</v>
      </c>
      <c r="F23" s="9"/>
      <c r="G23" s="9"/>
      <c r="H23" s="9"/>
      <c r="I23" s="14"/>
      <c r="J23" s="60">
        <v>30000</v>
      </c>
      <c r="K23" s="30"/>
      <c r="L23" s="40"/>
      <c r="M23" s="16"/>
      <c r="N23" s="8"/>
      <c r="O23" s="8"/>
    </row>
    <row r="24" spans="1:15" ht="15">
      <c r="A24" s="2"/>
      <c r="B24" s="37"/>
      <c r="E24" s="46" t="s">
        <v>24</v>
      </c>
      <c r="F24" s="9"/>
      <c r="G24" s="9"/>
      <c r="H24" s="9"/>
      <c r="I24" s="14"/>
      <c r="J24" s="61">
        <f>SUM(J23:J23)</f>
        <v>30000</v>
      </c>
      <c r="K24" s="18"/>
      <c r="L24" s="40"/>
      <c r="M24" s="16"/>
      <c r="N24" s="8"/>
      <c r="O24" s="8"/>
    </row>
    <row r="25" spans="1:15" ht="15">
      <c r="A25" s="2"/>
      <c r="E25" s="39"/>
      <c r="F25" s="9"/>
      <c r="G25" s="9"/>
      <c r="H25" s="9"/>
      <c r="I25" s="14"/>
      <c r="J25" s="60"/>
      <c r="K25" s="20"/>
      <c r="L25" s="21"/>
      <c r="M25" s="24"/>
      <c r="N25" s="22"/>
      <c r="O25" s="8"/>
    </row>
    <row r="26" spans="1:15" ht="15">
      <c r="A26" s="2"/>
      <c r="B26" s="37" t="s">
        <v>30</v>
      </c>
      <c r="D26" s="37"/>
      <c r="F26" s="9"/>
      <c r="G26" s="9"/>
      <c r="H26" s="9"/>
      <c r="I26" s="15"/>
      <c r="J26" s="62">
        <f>J15+J20+J24</f>
        <v>100000</v>
      </c>
      <c r="K26" s="20"/>
      <c r="L26" s="21"/>
      <c r="M26" s="24"/>
      <c r="N26" s="22"/>
      <c r="O26" s="8"/>
    </row>
    <row r="27" spans="1:15" ht="15">
      <c r="A27" s="2"/>
      <c r="B27" s="2"/>
      <c r="D27" s="37"/>
      <c r="E27" s="37"/>
      <c r="F27" s="9"/>
      <c r="G27" s="9"/>
      <c r="H27" s="9"/>
      <c r="I27" s="15"/>
      <c r="J27" s="59"/>
      <c r="K27" s="20"/>
      <c r="L27" s="21"/>
      <c r="M27" s="24"/>
      <c r="N27" s="22"/>
      <c r="O27" s="8"/>
    </row>
    <row r="28" spans="1:15" ht="15">
      <c r="A28" s="53" t="s">
        <v>28</v>
      </c>
      <c r="B28" s="2"/>
      <c r="C28" s="2"/>
      <c r="D28" s="2"/>
      <c r="E28" s="2"/>
      <c r="F28" s="29"/>
      <c r="G28" s="29"/>
      <c r="H28" s="29"/>
      <c r="I28" s="30"/>
      <c r="J28" s="63"/>
      <c r="K28" s="14"/>
      <c r="L28" s="28"/>
      <c r="M28" s="24"/>
      <c r="N28" s="22"/>
      <c r="O28" s="6"/>
    </row>
    <row r="29" spans="1:15" ht="15">
      <c r="A29" s="29"/>
      <c r="B29" s="2"/>
      <c r="C29" s="2"/>
      <c r="D29" s="2"/>
      <c r="E29" s="2"/>
      <c r="F29" s="29"/>
      <c r="G29" s="29"/>
      <c r="H29" s="29"/>
      <c r="I29" s="30"/>
      <c r="J29" s="63"/>
      <c r="K29" s="2"/>
      <c r="L29" s="35"/>
      <c r="M29" s="24"/>
      <c r="N29" s="22"/>
      <c r="O29" s="23"/>
    </row>
    <row r="30" spans="2:17" ht="15">
      <c r="B30" s="52" t="s">
        <v>11</v>
      </c>
      <c r="C30" s="29"/>
      <c r="D30" s="29"/>
      <c r="E30" s="2"/>
      <c r="F30" s="17"/>
      <c r="G30" s="17"/>
      <c r="H30" s="17"/>
      <c r="I30" s="18"/>
      <c r="J30" s="63"/>
      <c r="K30" s="30"/>
      <c r="L30" s="28"/>
      <c r="M30" s="24"/>
      <c r="N30" s="22"/>
      <c r="O30" s="23"/>
      <c r="P30" s="2"/>
      <c r="Q30" s="2"/>
    </row>
    <row r="31" spans="2:17" ht="15">
      <c r="B31" s="98" t="s">
        <v>6</v>
      </c>
      <c r="C31" s="2"/>
      <c r="D31" s="2"/>
      <c r="E31" s="32" t="s">
        <v>60</v>
      </c>
      <c r="F31" s="19"/>
      <c r="G31" s="19"/>
      <c r="H31" s="19"/>
      <c r="I31" s="20"/>
      <c r="J31" s="64"/>
      <c r="K31" s="7"/>
      <c r="L31" s="42"/>
      <c r="M31" s="24"/>
      <c r="N31" s="22"/>
      <c r="O31" s="23"/>
      <c r="P31" s="4"/>
      <c r="Q31" s="5"/>
    </row>
    <row r="32" spans="2:17" ht="15">
      <c r="B32" s="98"/>
      <c r="C32" s="2"/>
      <c r="D32" s="2"/>
      <c r="E32" s="95" t="s">
        <v>77</v>
      </c>
      <c r="F32" s="19"/>
      <c r="G32" s="19"/>
      <c r="H32" s="19"/>
      <c r="I32" s="20"/>
      <c r="J32" s="64">
        <v>15000</v>
      </c>
      <c r="K32" s="7"/>
      <c r="L32" s="42"/>
      <c r="M32" s="24"/>
      <c r="N32" s="22"/>
      <c r="O32" s="23"/>
      <c r="P32" s="4"/>
      <c r="Q32" s="5"/>
    </row>
    <row r="33" spans="2:17" ht="15">
      <c r="B33" s="98"/>
      <c r="C33" s="2"/>
      <c r="D33" s="2"/>
      <c r="E33" s="95" t="s">
        <v>78</v>
      </c>
      <c r="F33" s="19"/>
      <c r="G33" s="19"/>
      <c r="H33" s="19"/>
      <c r="I33" s="20"/>
      <c r="J33" s="64">
        <v>5000</v>
      </c>
      <c r="K33" s="7"/>
      <c r="L33" s="42"/>
      <c r="M33" s="24"/>
      <c r="N33" s="22"/>
      <c r="O33" s="8"/>
      <c r="P33" s="3"/>
      <c r="Q33" s="3"/>
    </row>
    <row r="34" spans="2:17" ht="15">
      <c r="B34" s="98"/>
      <c r="C34" s="2"/>
      <c r="D34" s="2"/>
      <c r="E34" s="95" t="s">
        <v>79</v>
      </c>
      <c r="F34" s="19"/>
      <c r="G34" s="19"/>
      <c r="H34" s="19"/>
      <c r="I34" s="20"/>
      <c r="J34" s="64">
        <v>5000</v>
      </c>
      <c r="K34" s="7"/>
      <c r="L34" s="42"/>
      <c r="M34" s="24"/>
      <c r="N34" s="22"/>
      <c r="O34" s="8"/>
      <c r="P34" s="2"/>
      <c r="Q34" s="2"/>
    </row>
    <row r="35" spans="2:15" ht="15">
      <c r="B35" s="98" t="s">
        <v>7</v>
      </c>
      <c r="C35" s="2"/>
      <c r="D35" s="2"/>
      <c r="E35" s="32" t="s">
        <v>61</v>
      </c>
      <c r="F35" s="19"/>
      <c r="G35" s="19"/>
      <c r="H35" s="19"/>
      <c r="I35" s="20"/>
      <c r="J35" s="64"/>
      <c r="K35" s="7"/>
      <c r="L35" s="28"/>
      <c r="M35" s="24"/>
      <c r="N35" s="22"/>
      <c r="O35" s="34"/>
    </row>
    <row r="36" spans="2:15" ht="15">
      <c r="B36" s="98"/>
      <c r="C36" s="2"/>
      <c r="D36" s="2"/>
      <c r="E36" s="95" t="s">
        <v>44</v>
      </c>
      <c r="F36" s="2"/>
      <c r="G36" s="2"/>
      <c r="H36" s="2"/>
      <c r="I36" s="7"/>
      <c r="J36" s="66">
        <v>2500</v>
      </c>
      <c r="K36" s="7"/>
      <c r="L36" s="43"/>
      <c r="M36" s="44"/>
      <c r="N36" s="22"/>
      <c r="O36" s="34"/>
    </row>
    <row r="37" spans="2:15" ht="15">
      <c r="B37" s="98"/>
      <c r="C37" s="2"/>
      <c r="D37" s="2"/>
      <c r="E37" s="95" t="s">
        <v>58</v>
      </c>
      <c r="F37" s="2"/>
      <c r="G37" s="2"/>
      <c r="H37" s="2"/>
      <c r="I37" s="7"/>
      <c r="J37" s="66">
        <v>2500</v>
      </c>
      <c r="K37" s="7"/>
      <c r="L37" s="43"/>
      <c r="M37" s="8"/>
      <c r="N37" s="22"/>
      <c r="O37" s="8"/>
    </row>
    <row r="38" spans="2:15" ht="15">
      <c r="B38" s="98"/>
      <c r="C38" s="2"/>
      <c r="D38" s="2"/>
      <c r="E38" s="95" t="s">
        <v>45</v>
      </c>
      <c r="F38" s="2"/>
      <c r="G38" s="2"/>
      <c r="H38" s="2"/>
      <c r="I38" s="7"/>
      <c r="J38" s="66">
        <v>1000</v>
      </c>
      <c r="K38" s="7"/>
      <c r="L38" s="43"/>
      <c r="M38" s="8"/>
      <c r="N38" s="22"/>
      <c r="O38" s="8"/>
    </row>
    <row r="39" spans="2:15" ht="15">
      <c r="B39" s="98" t="s">
        <v>8</v>
      </c>
      <c r="C39" s="2"/>
      <c r="D39" s="2"/>
      <c r="E39" s="32" t="s">
        <v>62</v>
      </c>
      <c r="F39" s="19"/>
      <c r="G39" s="19"/>
      <c r="H39" s="19"/>
      <c r="I39" s="20"/>
      <c r="J39" s="64"/>
      <c r="K39" s="7"/>
      <c r="L39" s="43"/>
      <c r="M39" s="8"/>
      <c r="N39" s="22"/>
      <c r="O39" s="8"/>
    </row>
    <row r="40" spans="2:15" ht="15">
      <c r="B40" s="98"/>
      <c r="C40" s="2"/>
      <c r="D40" s="2"/>
      <c r="E40" s="95" t="s">
        <v>55</v>
      </c>
      <c r="F40" s="2"/>
      <c r="G40" s="2"/>
      <c r="H40" s="2"/>
      <c r="I40" s="7"/>
      <c r="J40" s="66">
        <v>2500</v>
      </c>
      <c r="K40" s="7"/>
      <c r="L40" s="43"/>
      <c r="M40" s="8"/>
      <c r="N40" s="22"/>
      <c r="O40" s="8"/>
    </row>
    <row r="41" spans="2:15" ht="15">
      <c r="B41" s="98"/>
      <c r="C41" s="2"/>
      <c r="D41" s="2"/>
      <c r="E41" s="95" t="s">
        <v>56</v>
      </c>
      <c r="F41" s="2"/>
      <c r="G41" s="2"/>
      <c r="H41" s="2"/>
      <c r="I41" s="7"/>
      <c r="J41" s="66">
        <v>7500</v>
      </c>
      <c r="K41" s="7"/>
      <c r="L41" s="43"/>
      <c r="M41" s="8"/>
      <c r="N41" s="22"/>
      <c r="O41" s="8"/>
    </row>
    <row r="42" spans="1:15" ht="15">
      <c r="A42" s="2"/>
      <c r="B42" s="28"/>
      <c r="C42" s="2"/>
      <c r="D42" s="41" t="s">
        <v>25</v>
      </c>
      <c r="E42" s="2"/>
      <c r="F42" s="2"/>
      <c r="G42" s="2"/>
      <c r="H42" s="2"/>
      <c r="I42" s="14"/>
      <c r="J42" s="61">
        <f>SUM(J32:J41)</f>
        <v>41000</v>
      </c>
      <c r="K42" s="7"/>
      <c r="L42" s="43"/>
      <c r="M42" s="8"/>
      <c r="N42" s="22"/>
      <c r="O42" s="8"/>
    </row>
    <row r="43" spans="1:15" ht="15">
      <c r="A43" s="25"/>
      <c r="B43" s="99"/>
      <c r="C43" s="19"/>
      <c r="D43" s="26"/>
      <c r="E43" s="27"/>
      <c r="F43" s="26"/>
      <c r="G43" s="26"/>
      <c r="H43" s="26"/>
      <c r="I43" s="2"/>
      <c r="J43" s="65"/>
      <c r="K43" s="7"/>
      <c r="L43" s="43"/>
      <c r="M43" s="8"/>
      <c r="N43" s="22"/>
      <c r="O43" s="8"/>
    </row>
    <row r="44" spans="1:15" ht="15">
      <c r="A44" s="28"/>
      <c r="B44" s="52" t="s">
        <v>15</v>
      </c>
      <c r="C44" s="29"/>
      <c r="D44" s="29"/>
      <c r="E44" s="2"/>
      <c r="F44" s="29"/>
      <c r="G44" s="29"/>
      <c r="H44" s="29"/>
      <c r="I44" s="30"/>
      <c r="J44" s="66"/>
      <c r="K44" s="7"/>
      <c r="L44" s="43"/>
      <c r="M44" s="8"/>
      <c r="N44" s="22"/>
      <c r="O44" s="8"/>
    </row>
    <row r="45" spans="1:15" ht="15">
      <c r="A45" s="2"/>
      <c r="B45" s="98" t="s">
        <v>9</v>
      </c>
      <c r="C45" s="31"/>
      <c r="D45" s="31"/>
      <c r="E45" s="96" t="s">
        <v>63</v>
      </c>
      <c r="F45" s="2"/>
      <c r="G45" s="2"/>
      <c r="H45" s="2"/>
      <c r="I45" s="7"/>
      <c r="J45" s="64"/>
      <c r="K45" s="7"/>
      <c r="L45" s="43"/>
      <c r="M45" s="8"/>
      <c r="N45" s="22"/>
      <c r="O45" s="8"/>
    </row>
    <row r="46" spans="2:15" ht="15">
      <c r="B46" s="98"/>
      <c r="C46" s="2"/>
      <c r="D46" s="2"/>
      <c r="E46" s="95" t="s">
        <v>67</v>
      </c>
      <c r="F46" s="2"/>
      <c r="G46" s="2"/>
      <c r="H46" s="2"/>
      <c r="I46" s="7"/>
      <c r="J46" s="66">
        <v>7500</v>
      </c>
      <c r="K46" s="7"/>
      <c r="L46" s="43"/>
      <c r="M46" s="8"/>
      <c r="N46" s="22"/>
      <c r="O46" s="8"/>
    </row>
    <row r="47" spans="2:15" ht="15">
      <c r="B47" s="98"/>
      <c r="C47" s="2"/>
      <c r="D47" s="2"/>
      <c r="E47" s="95" t="s">
        <v>68</v>
      </c>
      <c r="F47" s="2"/>
      <c r="G47" s="2"/>
      <c r="H47" s="2"/>
      <c r="I47" s="7"/>
      <c r="J47" s="66">
        <v>2750</v>
      </c>
      <c r="K47" s="7"/>
      <c r="L47" s="28"/>
      <c r="M47" s="24"/>
      <c r="N47" s="22"/>
      <c r="O47" s="8"/>
    </row>
    <row r="48" spans="2:15" ht="15">
      <c r="B48" s="98" t="s">
        <v>10</v>
      </c>
      <c r="C48" s="2"/>
      <c r="D48" s="2"/>
      <c r="E48" s="96" t="s">
        <v>64</v>
      </c>
      <c r="F48" s="2"/>
      <c r="G48" s="2"/>
      <c r="H48" s="2"/>
      <c r="I48" s="7"/>
      <c r="J48" s="64"/>
      <c r="K48" s="7"/>
      <c r="L48" s="43"/>
      <c r="M48" s="8"/>
      <c r="N48" s="22"/>
      <c r="O48" s="8"/>
    </row>
    <row r="49" spans="2:15" ht="15">
      <c r="B49" s="98"/>
      <c r="C49" s="2"/>
      <c r="D49" s="2"/>
      <c r="E49" s="95" t="s">
        <v>59</v>
      </c>
      <c r="F49" s="2"/>
      <c r="G49" s="2"/>
      <c r="H49" s="2"/>
      <c r="I49" s="7"/>
      <c r="J49" s="66">
        <v>7500</v>
      </c>
      <c r="K49" s="7"/>
      <c r="L49" s="28"/>
      <c r="M49" s="24"/>
      <c r="N49" s="8"/>
      <c r="O49" s="8"/>
    </row>
    <row r="50" spans="2:15" ht="15">
      <c r="B50" s="98"/>
      <c r="C50" s="2"/>
      <c r="D50" s="2"/>
      <c r="E50" s="95" t="s">
        <v>57</v>
      </c>
      <c r="F50" s="2"/>
      <c r="G50" s="2"/>
      <c r="H50" s="2"/>
      <c r="I50" s="7"/>
      <c r="J50" s="66">
        <v>5000</v>
      </c>
      <c r="K50" s="7"/>
      <c r="L50" s="35"/>
      <c r="M50" s="8"/>
      <c r="N50" s="8"/>
      <c r="O50" s="8"/>
    </row>
    <row r="51" spans="2:15" ht="15">
      <c r="B51" s="100"/>
      <c r="C51" s="2"/>
      <c r="D51" s="41" t="s">
        <v>26</v>
      </c>
      <c r="E51" s="32"/>
      <c r="F51" s="33"/>
      <c r="G51" s="33"/>
      <c r="H51" s="33"/>
      <c r="I51" s="7"/>
      <c r="J51" s="67">
        <f>SUM(J46:J50)</f>
        <v>22750</v>
      </c>
      <c r="K51" s="47"/>
      <c r="L51" s="28"/>
      <c r="M51" s="24"/>
      <c r="N51" s="8"/>
      <c r="O51" s="8"/>
    </row>
    <row r="52" spans="2:15" ht="15">
      <c r="B52" s="100"/>
      <c r="C52" s="2"/>
      <c r="D52" s="41"/>
      <c r="E52" s="32"/>
      <c r="F52" s="33"/>
      <c r="G52" s="33"/>
      <c r="H52" s="33"/>
      <c r="I52" s="7"/>
      <c r="J52" s="68"/>
      <c r="K52" s="2"/>
      <c r="M52" s="8"/>
      <c r="N52" s="8"/>
      <c r="O52" s="8"/>
    </row>
    <row r="53" spans="2:15" ht="15">
      <c r="B53" s="52" t="s">
        <v>16</v>
      </c>
      <c r="C53" s="2"/>
      <c r="D53" s="2"/>
      <c r="E53" s="32"/>
      <c r="F53" s="2"/>
      <c r="G53" s="2"/>
      <c r="H53" s="2"/>
      <c r="I53" s="7"/>
      <c r="J53" s="69"/>
      <c r="K53" s="2"/>
      <c r="M53" s="8"/>
      <c r="N53" s="8"/>
      <c r="O53" s="8"/>
    </row>
    <row r="54" spans="2:15" ht="15">
      <c r="B54" s="98" t="s">
        <v>12</v>
      </c>
      <c r="C54" s="2"/>
      <c r="D54" s="2"/>
      <c r="E54" s="32" t="s">
        <v>53</v>
      </c>
      <c r="F54" s="2"/>
      <c r="G54" s="2"/>
      <c r="H54" s="2"/>
      <c r="I54" s="7"/>
      <c r="J54" s="66"/>
      <c r="K54" s="2"/>
      <c r="M54" s="8"/>
      <c r="N54" s="8"/>
      <c r="O54" s="8"/>
    </row>
    <row r="55" spans="2:15" ht="15">
      <c r="B55" s="98"/>
      <c r="C55" s="2"/>
      <c r="D55" s="2"/>
      <c r="E55" s="95" t="s">
        <v>51</v>
      </c>
      <c r="F55" s="2"/>
      <c r="G55" s="2"/>
      <c r="H55" s="2"/>
      <c r="I55" s="7"/>
      <c r="J55" s="66">
        <v>6000</v>
      </c>
      <c r="K55" s="2"/>
      <c r="M55" s="8"/>
      <c r="N55" s="8"/>
      <c r="O55" s="8"/>
    </row>
    <row r="56" spans="2:15" ht="15">
      <c r="B56" s="98"/>
      <c r="C56" s="2"/>
      <c r="D56" s="2"/>
      <c r="E56" s="95" t="s">
        <v>69</v>
      </c>
      <c r="F56" s="2"/>
      <c r="G56" s="2"/>
      <c r="H56" s="2"/>
      <c r="I56" s="7"/>
      <c r="J56" s="66">
        <v>1250</v>
      </c>
      <c r="K56" s="2"/>
      <c r="M56" s="8"/>
      <c r="N56" s="8"/>
      <c r="O56" s="8"/>
    </row>
    <row r="57" spans="2:15" ht="15">
      <c r="B57" s="98" t="s">
        <v>13</v>
      </c>
      <c r="C57" s="2"/>
      <c r="D57" s="2"/>
      <c r="E57" s="32" t="s">
        <v>54</v>
      </c>
      <c r="F57" s="2"/>
      <c r="G57" s="2"/>
      <c r="H57" s="2"/>
      <c r="I57" s="7"/>
      <c r="J57" s="66"/>
      <c r="K57" s="2"/>
      <c r="M57" s="8"/>
      <c r="N57" s="8"/>
      <c r="O57" s="8"/>
    </row>
    <row r="58" spans="2:15" ht="15">
      <c r="B58" s="98"/>
      <c r="C58" s="2"/>
      <c r="D58" s="2"/>
      <c r="E58" s="95" t="s">
        <v>47</v>
      </c>
      <c r="F58" s="2"/>
      <c r="G58" s="2"/>
      <c r="H58" s="2"/>
      <c r="I58" s="7"/>
      <c r="J58" s="66">
        <v>6750</v>
      </c>
      <c r="K58" s="2"/>
      <c r="M58" s="8"/>
      <c r="N58" s="8"/>
      <c r="O58" s="8"/>
    </row>
    <row r="59" spans="2:15" ht="15">
      <c r="B59" s="98"/>
      <c r="C59" s="2"/>
      <c r="D59" s="2"/>
      <c r="E59" s="95" t="s">
        <v>48</v>
      </c>
      <c r="F59" s="2"/>
      <c r="G59" s="2"/>
      <c r="H59" s="2"/>
      <c r="I59" s="7"/>
      <c r="J59" s="66">
        <v>2500</v>
      </c>
      <c r="K59" s="2"/>
      <c r="M59" s="8"/>
      <c r="N59" s="8"/>
      <c r="O59" s="8"/>
    </row>
    <row r="60" spans="2:15" ht="15">
      <c r="B60" s="98"/>
      <c r="C60" s="2"/>
      <c r="D60" s="2"/>
      <c r="E60" s="95" t="s">
        <v>49</v>
      </c>
      <c r="F60" s="2"/>
      <c r="G60" s="2"/>
      <c r="H60" s="2"/>
      <c r="I60" s="7"/>
      <c r="J60" s="66">
        <v>4550</v>
      </c>
      <c r="K60" s="2"/>
      <c r="M60" s="8"/>
      <c r="N60" s="8"/>
      <c r="O60" s="8"/>
    </row>
    <row r="61" spans="2:15" ht="15">
      <c r="B61" s="98"/>
      <c r="C61" s="2"/>
      <c r="D61" s="2"/>
      <c r="E61" s="95" t="s">
        <v>50</v>
      </c>
      <c r="F61" s="2"/>
      <c r="G61" s="2"/>
      <c r="H61" s="2"/>
      <c r="I61" s="7"/>
      <c r="J61" s="66">
        <v>2500</v>
      </c>
      <c r="K61" s="2"/>
      <c r="M61" s="8"/>
      <c r="N61" s="8"/>
      <c r="O61" s="8"/>
    </row>
    <row r="62" spans="2:15" ht="15">
      <c r="B62" s="98" t="s">
        <v>14</v>
      </c>
      <c r="C62" s="2"/>
      <c r="D62" s="2"/>
      <c r="E62" s="32" t="s">
        <v>52</v>
      </c>
      <c r="F62" s="2"/>
      <c r="G62" s="2"/>
      <c r="H62" s="2"/>
      <c r="I62" s="7"/>
      <c r="J62" s="66"/>
      <c r="K62" s="2"/>
      <c r="M62" s="8"/>
      <c r="N62" s="8"/>
      <c r="O62" s="8"/>
    </row>
    <row r="63" spans="2:15" ht="15">
      <c r="B63" s="98"/>
      <c r="C63" s="2"/>
      <c r="D63" s="2"/>
      <c r="E63" s="95" t="s">
        <v>46</v>
      </c>
      <c r="F63" s="2"/>
      <c r="G63" s="2"/>
      <c r="H63" s="2"/>
      <c r="I63" s="7"/>
      <c r="J63" s="66">
        <v>7500</v>
      </c>
      <c r="K63" s="2"/>
      <c r="M63" s="8"/>
      <c r="N63" s="8"/>
      <c r="O63" s="8"/>
    </row>
    <row r="64" spans="2:15" ht="15">
      <c r="B64" s="98"/>
      <c r="C64" s="2"/>
      <c r="D64" s="2"/>
      <c r="E64" s="95" t="s">
        <v>44</v>
      </c>
      <c r="F64" s="2"/>
      <c r="G64" s="2"/>
      <c r="H64" s="2"/>
      <c r="I64" s="7"/>
      <c r="J64" s="66">
        <v>2750</v>
      </c>
      <c r="K64" s="2"/>
      <c r="M64" s="8"/>
      <c r="N64" s="8"/>
      <c r="O64" s="8"/>
    </row>
    <row r="65" spans="2:15" ht="15">
      <c r="B65" s="98"/>
      <c r="C65" s="2"/>
      <c r="D65" s="2"/>
      <c r="E65" s="95" t="s">
        <v>58</v>
      </c>
      <c r="F65" s="2"/>
      <c r="G65" s="2"/>
      <c r="H65" s="2"/>
      <c r="I65" s="7"/>
      <c r="J65" s="66">
        <v>1500</v>
      </c>
      <c r="K65" s="2"/>
      <c r="M65" s="8"/>
      <c r="N65" s="8"/>
      <c r="O65" s="8"/>
    </row>
    <row r="66" spans="2:15" ht="15">
      <c r="B66" s="98"/>
      <c r="C66" s="2"/>
      <c r="D66" s="2"/>
      <c r="E66" s="95" t="s">
        <v>45</v>
      </c>
      <c r="F66" s="2"/>
      <c r="G66" s="2"/>
      <c r="H66" s="2"/>
      <c r="I66" s="7"/>
      <c r="J66" s="66">
        <v>950</v>
      </c>
      <c r="K66" s="2"/>
      <c r="M66" s="8"/>
      <c r="N66" s="8"/>
      <c r="O66" s="8"/>
    </row>
    <row r="67" spans="2:15" ht="15">
      <c r="B67" s="101"/>
      <c r="C67" s="2"/>
      <c r="D67" s="2"/>
      <c r="E67" s="32" t="s">
        <v>32</v>
      </c>
      <c r="F67" s="2"/>
      <c r="G67" s="2"/>
      <c r="H67" s="2"/>
      <c r="I67" s="7"/>
      <c r="J67" s="67">
        <f>SUM(J55:J66)</f>
        <v>36250</v>
      </c>
      <c r="K67" s="2"/>
      <c r="M67" s="8"/>
      <c r="N67" s="8"/>
      <c r="O67" s="8"/>
    </row>
    <row r="68" spans="2:15" ht="15">
      <c r="B68" s="36"/>
      <c r="C68" s="2"/>
      <c r="D68" s="2"/>
      <c r="E68" s="45"/>
      <c r="F68" s="2"/>
      <c r="G68" s="2"/>
      <c r="H68" s="2"/>
      <c r="I68" s="7"/>
      <c r="J68" s="70"/>
      <c r="K68" s="2"/>
      <c r="M68" s="8"/>
      <c r="N68" s="8"/>
      <c r="O68" s="8"/>
    </row>
    <row r="69" spans="2:15" ht="15">
      <c r="B69" s="29" t="s">
        <v>31</v>
      </c>
      <c r="C69" s="37"/>
      <c r="D69" s="2"/>
      <c r="F69" s="2"/>
      <c r="G69" s="2"/>
      <c r="H69" s="2"/>
      <c r="I69" s="7"/>
      <c r="J69" s="71">
        <f>J67+J51+J42</f>
        <v>100000</v>
      </c>
      <c r="K69" s="2"/>
      <c r="M69" s="8"/>
      <c r="N69" s="8"/>
      <c r="O69" s="8"/>
    </row>
    <row r="70" spans="3:15" ht="15">
      <c r="C70" s="37"/>
      <c r="D70" s="2"/>
      <c r="E70" s="2"/>
      <c r="F70" s="2"/>
      <c r="G70" s="2"/>
      <c r="H70" s="2"/>
      <c r="I70" s="7"/>
      <c r="J70" s="47"/>
      <c r="K70" s="2"/>
      <c r="M70" s="8"/>
      <c r="N70" s="8"/>
      <c r="O70" s="8"/>
    </row>
    <row r="71" spans="1:15" ht="15.75" thickBot="1">
      <c r="A71" s="29" t="s">
        <v>29</v>
      </c>
      <c r="B71" s="29"/>
      <c r="C71" s="29"/>
      <c r="D71" s="29"/>
      <c r="E71" s="29"/>
      <c r="F71" s="29"/>
      <c r="G71" s="29"/>
      <c r="H71" s="29"/>
      <c r="I71" s="47"/>
      <c r="J71" s="48">
        <f>J26-J69</f>
        <v>0</v>
      </c>
      <c r="K71" s="2"/>
      <c r="M71" s="8"/>
      <c r="N71" s="8"/>
      <c r="O71" s="8"/>
    </row>
    <row r="72" spans="2:15" ht="15.75" thickTop="1">
      <c r="B72" s="98"/>
      <c r="C72" s="2"/>
      <c r="D72" s="2"/>
      <c r="E72" s="95"/>
      <c r="F72" s="2"/>
      <c r="G72" s="2"/>
      <c r="H72" s="2"/>
      <c r="I72" s="7"/>
      <c r="J72" s="66"/>
      <c r="K72" s="2"/>
      <c r="M72" s="8"/>
      <c r="N72" s="8"/>
      <c r="O72" s="8"/>
    </row>
    <row r="73" spans="3:15" ht="15">
      <c r="C73" s="2"/>
      <c r="D73" s="2"/>
      <c r="E73" s="2"/>
      <c r="F73" s="2"/>
      <c r="G73" s="2"/>
      <c r="H73" s="2"/>
      <c r="I73" s="2"/>
      <c r="J73" s="2"/>
      <c r="K73" s="2"/>
      <c r="M73" s="8"/>
      <c r="N73" s="8"/>
      <c r="O73" s="8"/>
    </row>
    <row r="74" spans="1:15" ht="15">
      <c r="A74" s="73"/>
      <c r="B74" s="73"/>
      <c r="C74" s="73"/>
      <c r="D74" s="73"/>
      <c r="E74" s="73"/>
      <c r="F74" s="81"/>
      <c r="G74" s="81"/>
      <c r="H74" s="81"/>
      <c r="I74" s="74"/>
      <c r="J74" s="74"/>
      <c r="K74" s="74"/>
      <c r="M74" s="8"/>
      <c r="N74" s="8"/>
      <c r="O74" s="8"/>
    </row>
    <row r="75" spans="1:11" ht="15">
      <c r="A75" s="72" t="s">
        <v>36</v>
      </c>
      <c r="B75" s="73"/>
      <c r="C75" s="73"/>
      <c r="D75" s="73"/>
      <c r="E75" s="73"/>
      <c r="F75" s="81"/>
      <c r="G75" s="81"/>
      <c r="H75" s="81"/>
      <c r="I75" s="74"/>
      <c r="J75" s="74"/>
      <c r="K75" s="74"/>
    </row>
    <row r="76" spans="1:11" ht="15">
      <c r="A76" s="73"/>
      <c r="B76" s="73"/>
      <c r="C76" s="73"/>
      <c r="D76" s="73"/>
      <c r="E76" s="73"/>
      <c r="F76" s="81"/>
      <c r="G76" s="81"/>
      <c r="H76" s="81"/>
      <c r="I76" s="74"/>
      <c r="J76" s="74"/>
      <c r="K76" s="74"/>
    </row>
    <row r="77" spans="1:11" ht="15">
      <c r="A77" s="73"/>
      <c r="B77" s="82" t="s">
        <v>39</v>
      </c>
      <c r="C77" s="75"/>
      <c r="D77" s="75"/>
      <c r="E77" s="74"/>
      <c r="F77" s="83"/>
      <c r="G77" s="81"/>
      <c r="H77" s="81"/>
      <c r="I77" s="74"/>
      <c r="J77" s="74"/>
      <c r="K77" s="74"/>
    </row>
    <row r="78" spans="1:11" ht="15">
      <c r="A78" s="73"/>
      <c r="B78" s="84" t="s">
        <v>70</v>
      </c>
      <c r="C78" s="84"/>
      <c r="D78" s="84"/>
      <c r="E78" s="85" t="s">
        <v>35</v>
      </c>
      <c r="F78" s="83"/>
      <c r="G78" s="81"/>
      <c r="H78" s="81"/>
      <c r="I78" s="74"/>
      <c r="J78" s="86">
        <f>250*20</f>
        <v>5000</v>
      </c>
      <c r="K78" s="74"/>
    </row>
    <row r="79" spans="1:11" ht="15">
      <c r="A79" s="73"/>
      <c r="B79" s="73"/>
      <c r="C79" s="73"/>
      <c r="D79" s="73"/>
      <c r="E79" s="87" t="s">
        <v>71</v>
      </c>
      <c r="F79" s="83"/>
      <c r="G79" s="81"/>
      <c r="H79" s="81"/>
      <c r="I79" s="74"/>
      <c r="J79" s="88">
        <f>SUM(J78)</f>
        <v>5000</v>
      </c>
      <c r="K79" s="74"/>
    </row>
    <row r="80" spans="1:11" ht="15">
      <c r="A80" s="73"/>
      <c r="B80" s="73"/>
      <c r="C80" s="73"/>
      <c r="D80" s="73"/>
      <c r="E80" s="73"/>
      <c r="F80" s="81"/>
      <c r="G80" s="81"/>
      <c r="H80" s="81"/>
      <c r="I80" s="74"/>
      <c r="J80" s="74"/>
      <c r="K80" s="74"/>
    </row>
    <row r="81" spans="1:17" s="37" customFormat="1" ht="15">
      <c r="A81" s="73"/>
      <c r="B81" s="75" t="s">
        <v>72</v>
      </c>
      <c r="C81" s="73"/>
      <c r="D81" s="73"/>
      <c r="E81" s="73"/>
      <c r="F81" s="81"/>
      <c r="G81" s="81"/>
      <c r="H81" s="81"/>
      <c r="I81" s="74"/>
      <c r="J81" s="88">
        <f>J79</f>
        <v>5000</v>
      </c>
      <c r="K81" s="74"/>
      <c r="M81" s="1"/>
      <c r="N81" s="1"/>
      <c r="O81" s="1"/>
      <c r="P81" s="1"/>
      <c r="Q81" s="1"/>
    </row>
    <row r="82" spans="1:17" s="37" customFormat="1" ht="15">
      <c r="A82" s="73"/>
      <c r="B82" s="73"/>
      <c r="C82" s="73"/>
      <c r="D82" s="73"/>
      <c r="E82" s="73"/>
      <c r="F82" s="81"/>
      <c r="G82" s="81"/>
      <c r="H82" s="81"/>
      <c r="I82" s="74"/>
      <c r="J82" s="74"/>
      <c r="K82" s="74"/>
      <c r="M82" s="1"/>
      <c r="N82" s="1"/>
      <c r="O82" s="1"/>
      <c r="P82" s="1"/>
      <c r="Q82" s="1"/>
    </row>
    <row r="83" spans="1:17" s="37" customFormat="1" ht="15">
      <c r="A83" s="73"/>
      <c r="B83" s="82" t="s">
        <v>40</v>
      </c>
      <c r="C83" s="76"/>
      <c r="D83" s="76"/>
      <c r="E83" s="74"/>
      <c r="F83" s="77"/>
      <c r="G83" s="81"/>
      <c r="H83" s="81"/>
      <c r="I83" s="74"/>
      <c r="J83" s="74"/>
      <c r="K83" s="74"/>
      <c r="M83" s="1"/>
      <c r="N83" s="1"/>
      <c r="O83" s="1"/>
      <c r="P83" s="1"/>
      <c r="Q83" s="1"/>
    </row>
    <row r="84" spans="1:17" s="37" customFormat="1" ht="15">
      <c r="A84" s="73"/>
      <c r="B84" s="84" t="s">
        <v>73</v>
      </c>
      <c r="C84" s="74"/>
      <c r="D84" s="74"/>
      <c r="E84" s="78" t="s">
        <v>89</v>
      </c>
      <c r="F84" s="79"/>
      <c r="G84" s="81"/>
      <c r="H84" s="81"/>
      <c r="I84" s="74"/>
      <c r="J84" s="86">
        <f>250*20</f>
        <v>5000</v>
      </c>
      <c r="K84" s="74"/>
      <c r="M84" s="1"/>
      <c r="N84" s="1"/>
      <c r="O84" s="1"/>
      <c r="P84" s="1"/>
      <c r="Q84" s="1"/>
    </row>
    <row r="85" spans="1:17" s="37" customFormat="1" ht="15">
      <c r="A85" s="73"/>
      <c r="B85" s="74"/>
      <c r="C85" s="74"/>
      <c r="D85" s="80" t="s">
        <v>38</v>
      </c>
      <c r="E85" s="87" t="s">
        <v>74</v>
      </c>
      <c r="F85" s="74"/>
      <c r="G85" s="81"/>
      <c r="H85" s="81"/>
      <c r="I85" s="74"/>
      <c r="J85" s="88">
        <f>SUM(J84)</f>
        <v>5000</v>
      </c>
      <c r="K85" s="74"/>
      <c r="M85" s="1"/>
      <c r="N85" s="1"/>
      <c r="O85" s="1"/>
      <c r="P85" s="1"/>
      <c r="Q85" s="1"/>
    </row>
    <row r="86" spans="1:17" s="37" customFormat="1" ht="15">
      <c r="A86" s="73"/>
      <c r="B86" s="73"/>
      <c r="C86" s="73"/>
      <c r="D86" s="73"/>
      <c r="E86" s="73"/>
      <c r="F86" s="81"/>
      <c r="G86" s="81"/>
      <c r="H86" s="81"/>
      <c r="I86" s="74"/>
      <c r="J86" s="73"/>
      <c r="K86" s="74"/>
      <c r="M86" s="1"/>
      <c r="N86" s="1"/>
      <c r="O86" s="1"/>
      <c r="P86" s="1"/>
      <c r="Q86" s="1"/>
    </row>
    <row r="87" spans="1:17" s="37" customFormat="1" ht="15">
      <c r="A87" s="73"/>
      <c r="B87" s="75" t="s">
        <v>75</v>
      </c>
      <c r="C87" s="73"/>
      <c r="D87" s="73"/>
      <c r="E87" s="73"/>
      <c r="F87" s="81"/>
      <c r="G87" s="73"/>
      <c r="H87" s="73"/>
      <c r="I87" s="74"/>
      <c r="J87" s="88">
        <f>J85</f>
        <v>5000</v>
      </c>
      <c r="K87" s="74"/>
      <c r="M87" s="1"/>
      <c r="N87" s="1"/>
      <c r="O87" s="1"/>
      <c r="P87" s="1"/>
      <c r="Q87" s="1"/>
    </row>
    <row r="88" spans="1:11" ht="15">
      <c r="A88" s="73"/>
      <c r="B88" s="73"/>
      <c r="C88" s="73"/>
      <c r="D88" s="73"/>
      <c r="E88" s="73"/>
      <c r="F88" s="81"/>
      <c r="G88" s="73"/>
      <c r="H88" s="73"/>
      <c r="I88" s="73"/>
      <c r="J88" s="73"/>
      <c r="K88" s="73"/>
    </row>
    <row r="89" spans="1:11" ht="15.75" thickBot="1">
      <c r="A89" s="76" t="s">
        <v>76</v>
      </c>
      <c r="B89" s="73"/>
      <c r="C89" s="73"/>
      <c r="D89" s="73"/>
      <c r="E89" s="73"/>
      <c r="F89" s="73"/>
      <c r="G89" s="73"/>
      <c r="H89" s="73"/>
      <c r="I89" s="73"/>
      <c r="J89" s="89">
        <f>J81-J87</f>
        <v>0</v>
      </c>
      <c r="K89" s="73"/>
    </row>
    <row r="90" spans="1:11" ht="15.75" thickTop="1">
      <c r="A90" s="73"/>
      <c r="B90" s="73"/>
      <c r="C90" s="73"/>
      <c r="D90" s="73"/>
      <c r="E90" s="73"/>
      <c r="F90" s="73"/>
      <c r="G90" s="73"/>
      <c r="H90" s="73"/>
      <c r="I90" s="73"/>
      <c r="J90" s="73"/>
      <c r="K90" s="73"/>
    </row>
    <row r="92" spans="1:11" ht="15">
      <c r="A92" s="91"/>
      <c r="B92" s="91"/>
      <c r="C92" s="91"/>
      <c r="D92" s="91"/>
      <c r="E92" s="91"/>
      <c r="F92" s="91"/>
      <c r="G92" s="91"/>
      <c r="H92" s="91"/>
      <c r="I92" s="91"/>
      <c r="J92" s="91"/>
      <c r="K92" s="91"/>
    </row>
    <row r="93" spans="1:11" ht="15">
      <c r="A93" s="90" t="s">
        <v>37</v>
      </c>
      <c r="B93" s="90"/>
      <c r="C93" s="90"/>
      <c r="D93" s="90"/>
      <c r="E93" s="90"/>
      <c r="F93" s="90"/>
      <c r="G93" s="90"/>
      <c r="H93" s="90"/>
      <c r="I93" s="90"/>
      <c r="J93" s="93">
        <f>J26</f>
        <v>100000</v>
      </c>
      <c r="K93" s="90"/>
    </row>
    <row r="94" spans="1:11" ht="15">
      <c r="A94" s="90"/>
      <c r="B94" s="90"/>
      <c r="C94" s="90"/>
      <c r="D94" s="90"/>
      <c r="E94" s="90"/>
      <c r="F94" s="90"/>
      <c r="G94" s="90"/>
      <c r="H94" s="90"/>
      <c r="I94" s="90"/>
      <c r="J94" s="90"/>
      <c r="K94" s="90"/>
    </row>
    <row r="95" spans="1:11" ht="15">
      <c r="A95" s="90" t="s">
        <v>41</v>
      </c>
      <c r="B95" s="90"/>
      <c r="C95" s="90"/>
      <c r="D95" s="90"/>
      <c r="E95" s="90"/>
      <c r="F95" s="90"/>
      <c r="G95" s="90"/>
      <c r="H95" s="90"/>
      <c r="I95" s="90"/>
      <c r="J95" s="93">
        <f>J81</f>
        <v>5000</v>
      </c>
      <c r="K95" s="90"/>
    </row>
    <row r="96" spans="1:11" ht="15">
      <c r="A96" s="91"/>
      <c r="B96" s="91"/>
      <c r="C96" s="91"/>
      <c r="D96" s="91"/>
      <c r="E96" s="91"/>
      <c r="F96" s="91"/>
      <c r="G96" s="91"/>
      <c r="H96" s="91"/>
      <c r="I96" s="91"/>
      <c r="J96" s="91"/>
      <c r="K96" s="91"/>
    </row>
    <row r="97" spans="1:11" ht="15.75" thickBot="1">
      <c r="A97" s="90" t="s">
        <v>42</v>
      </c>
      <c r="B97" s="91"/>
      <c r="C97" s="91"/>
      <c r="D97" s="91"/>
      <c r="E97" s="91"/>
      <c r="F97" s="91"/>
      <c r="G97" s="91"/>
      <c r="H97" s="91"/>
      <c r="I97" s="91"/>
      <c r="J97" s="92">
        <f>J93+J95</f>
        <v>105000</v>
      </c>
      <c r="K97" s="91"/>
    </row>
    <row r="98" spans="1:11" ht="15.75" thickTop="1">
      <c r="A98" s="91"/>
      <c r="B98" s="91"/>
      <c r="C98" s="91"/>
      <c r="D98" s="91"/>
      <c r="E98" s="91"/>
      <c r="F98" s="91"/>
      <c r="G98" s="91"/>
      <c r="H98" s="91"/>
      <c r="I98" s="91"/>
      <c r="J98" s="91"/>
      <c r="K98" s="91"/>
    </row>
    <row r="99" spans="1:11" ht="15">
      <c r="A99" s="90" t="s">
        <v>91</v>
      </c>
      <c r="B99" s="91"/>
      <c r="C99" s="91"/>
      <c r="D99" s="91"/>
      <c r="E99" s="91"/>
      <c r="F99" s="91"/>
      <c r="G99" s="91"/>
      <c r="H99" s="91"/>
      <c r="I99" s="91"/>
      <c r="J99" s="94">
        <f>J19/J97</f>
        <v>0.47619047619047616</v>
      </c>
      <c r="K99" s="91"/>
    </row>
    <row r="100" spans="1:11" ht="15">
      <c r="A100" s="91"/>
      <c r="B100" s="91"/>
      <c r="C100" s="91"/>
      <c r="D100" s="91"/>
      <c r="E100" s="91"/>
      <c r="F100" s="91"/>
      <c r="G100" s="91"/>
      <c r="H100" s="91"/>
      <c r="I100" s="91"/>
      <c r="J100" s="91"/>
      <c r="K100" s="91"/>
    </row>
  </sheetData>
  <sheetProtection/>
  <mergeCells count="1">
    <mergeCell ref="E10:F10"/>
  </mergeCells>
  <conditionalFormatting sqref="J78:J79 J84:J85 J81 J87 J89 J72:J73">
    <cfRule type="cellIs" priority="20" dxfId="0" operator="lessThan">
      <formula>0</formula>
    </cfRule>
  </conditionalFormatting>
  <conditionalFormatting sqref="J97">
    <cfRule type="cellIs" priority="12" dxfId="0" operator="lessThan">
      <formula>0</formula>
    </cfRule>
  </conditionalFormatting>
  <conditionalFormatting sqref="J78">
    <cfRule type="cellIs" priority="11" dxfId="0" operator="lessThan">
      <formula>0</formula>
    </cfRule>
  </conditionalFormatting>
  <conditionalFormatting sqref="J79">
    <cfRule type="cellIs" priority="10" dxfId="0" operator="lessThan">
      <formula>0</formula>
    </cfRule>
  </conditionalFormatting>
  <conditionalFormatting sqref="J84">
    <cfRule type="cellIs" priority="9" dxfId="0" operator="lessThan">
      <formula>0</formula>
    </cfRule>
  </conditionalFormatting>
  <conditionalFormatting sqref="J85">
    <cfRule type="cellIs" priority="8" dxfId="0" operator="lessThan">
      <formula>0</formula>
    </cfRule>
  </conditionalFormatting>
  <conditionalFormatting sqref="J81">
    <cfRule type="cellIs" priority="7" dxfId="0" operator="lessThan">
      <formula>0</formula>
    </cfRule>
  </conditionalFormatting>
  <conditionalFormatting sqref="J87">
    <cfRule type="cellIs" priority="6" dxfId="0" operator="lessThan">
      <formula>0</formula>
    </cfRule>
  </conditionalFormatting>
  <conditionalFormatting sqref="J89">
    <cfRule type="cellIs" priority="5" dxfId="0" operator="lessThan">
      <formula>0</formula>
    </cfRule>
  </conditionalFormatting>
  <conditionalFormatting sqref="J13:J51">
    <cfRule type="cellIs" priority="2" dxfId="0" operator="lessThan">
      <formula>0</formula>
    </cfRule>
  </conditionalFormatting>
  <conditionalFormatting sqref="J52:J71">
    <cfRule type="cellIs" priority="1" dxfId="0" operator="lessThan">
      <formula>0</formula>
    </cfRule>
  </conditionalFormatting>
  <printOptions/>
  <pageMargins left="0.5905511811023623" right="0.3937007874015748" top="1.299212598425197" bottom="0.5118110236220472" header="0.5905511811023623" footer="0.5118110236220472"/>
  <pageSetup horizontalDpi="600" verticalDpi="600" orientation="portrait" paperSize="9" scale="55" r:id="rId2"/>
  <headerFooter alignWithMargins="0">
    <oddFooter>&amp;CFIA Public</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2011-07-12T08:33:50Z</dcterms:created>
  <dcterms:modified xsi:type="dcterms:W3CDTF">2020-03-05T10:54:43Z</dcterms:modified>
  <cp:category/>
  <cp:version/>
  <cp:contentType/>
  <cp:contentStatus/>
</cp:coreProperties>
</file>